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렌탈 관리대장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'렌탈 관리대장'!$4:$4</definedName>
    <definedName name="_xlnm.Print_Area" localSheetId="0">'렌탈 관리대장'!$A$1:$L$304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20" customWidth="1" min="4" max="4"/>
    <col width="6" customWidth="1" min="5" max="5"/>
    <col width="12" customWidth="1" min="6" max="6"/>
    <col width="12" customWidth="1" min="7" max="7"/>
    <col width="9" customWidth="1" min="8" max="8"/>
    <col width="11" customWidth="1" min="9" max="9"/>
    <col width="12" customWidth="1" min="10" max="10"/>
    <col width="9" customWidth="1" min="11" max="11"/>
    <col width="14" customWidth="1" min="12" max="12"/>
    <col width="3" customWidth="1" min="13" max="13"/>
    <col width="22" customWidth="1" min="14" max="14"/>
    <col width="16" customWidth="1" min="15" max="15"/>
  </cols>
  <sheetData>
    <row r="1" ht="30" customHeight="1">
      <c r="A1" s="1" t="inlineStr">
        <is>
          <t>렌탈 관리대장</t>
        </is>
      </c>
    </row>
    <row r="2">
      <c r="A2" s="2" t="inlineStr">
        <is>
          <t>물건이 나갈 때 한 줄. 대여일·고객·연락처·품목(차량·장비)·수량·반납 예정일을 적고 일 단가를 넣습니다. 입금은 "미입금"으로 둡니다.</t>
        </is>
      </c>
    </row>
    <row r="4" ht="24" customHeight="1">
      <c r="A4" s="3" t="inlineStr">
        <is>
          <t>대여일</t>
        </is>
      </c>
      <c r="B4" s="3" t="inlineStr">
        <is>
          <t>고객·거래처</t>
        </is>
      </c>
      <c r="C4" s="3" t="inlineStr">
        <is>
          <t>연락처</t>
        </is>
      </c>
      <c r="D4" s="3" t="inlineStr">
        <is>
          <t>품목·차량·장비</t>
        </is>
      </c>
      <c r="E4" s="3" t="inlineStr">
        <is>
          <t>수량</t>
        </is>
      </c>
      <c r="F4" s="3" t="inlineStr">
        <is>
          <t>반납 예정일</t>
        </is>
      </c>
      <c r="G4" s="3" t="inlineStr">
        <is>
          <t>반납일</t>
        </is>
      </c>
      <c r="H4" s="3" t="inlineStr">
        <is>
          <t>상태</t>
        </is>
      </c>
      <c r="I4" s="3" t="inlineStr">
        <is>
          <t>일 단가</t>
        </is>
      </c>
      <c r="J4" s="3" t="inlineStr">
        <is>
          <t>대여 금액</t>
        </is>
      </c>
      <c r="K4" s="3" t="inlineStr">
        <is>
          <t>입금</t>
        </is>
      </c>
      <c r="L4" s="3" t="inlineStr">
        <is>
          <t>비고</t>
        </is>
      </c>
      <c r="N4" s="3" t="inlineStr">
        <is>
          <t>요약</t>
        </is>
      </c>
      <c r="O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6" t="n"/>
      <c r="F5" s="4" t="n"/>
      <c r="G5" s="4" t="n"/>
      <c r="H5" s="5">
        <f>IF(B5="","",IF(G5&lt;&gt;"","반납",IF(AND(F5&lt;&gt;"",F5&lt;TODAY()),"연체","대여 중")))</f>
        <v/>
      </c>
      <c r="I5" s="6" t="n"/>
      <c r="J5" s="6">
        <f>IF(OR(A5="",I5=""),"",(IF(G5="",TODAY(),G5)-A5+1)*I5*IF(E5="",1,E5))</f>
        <v/>
      </c>
      <c r="K5" s="5" t="n"/>
      <c r="L5" s="5" t="n"/>
      <c r="N5" s="7" t="inlineStr">
        <is>
          <t>대여 중 건수</t>
        </is>
      </c>
      <c r="O5" s="8">
        <f>COUNTIF(H5:H304,"대여 중")</f>
        <v/>
      </c>
    </row>
    <row r="6" ht="20" customHeight="1">
      <c r="A6" s="4" t="n"/>
      <c r="B6" s="5" t="n"/>
      <c r="C6" s="5" t="n"/>
      <c r="D6" s="5" t="n"/>
      <c r="E6" s="6" t="n"/>
      <c r="F6" s="4" t="n"/>
      <c r="G6" s="4" t="n"/>
      <c r="H6" s="5">
        <f>IF(B6="","",IF(G6&lt;&gt;"","반납",IF(AND(F6&lt;&gt;"",F6&lt;TODAY()),"연체","대여 중")))</f>
        <v/>
      </c>
      <c r="I6" s="6" t="n"/>
      <c r="J6" s="6">
        <f>IF(OR(A6="",I6=""),"",(IF(G6="",TODAY(),G6)-A6+1)*I6*IF(E6="",1,E6))</f>
        <v/>
      </c>
      <c r="K6" s="5" t="n"/>
      <c r="L6" s="5" t="n"/>
      <c r="N6" s="7" t="inlineStr">
        <is>
          <t>연체 건수</t>
        </is>
      </c>
      <c r="O6" s="8">
        <f>COUNTIF(H5:H304,"연체")</f>
        <v/>
      </c>
    </row>
    <row r="7" ht="20" customHeight="1">
      <c r="A7" s="4" t="n"/>
      <c r="B7" s="5" t="n"/>
      <c r="C7" s="5" t="n"/>
      <c r="D7" s="5" t="n"/>
      <c r="E7" s="6" t="n"/>
      <c r="F7" s="4" t="n"/>
      <c r="G7" s="4" t="n"/>
      <c r="H7" s="5">
        <f>IF(B7="","",IF(G7&lt;&gt;"","반납",IF(AND(F7&lt;&gt;"",F7&lt;TODAY()),"연체","대여 중")))</f>
        <v/>
      </c>
      <c r="I7" s="6" t="n"/>
      <c r="J7" s="6">
        <f>IF(OR(A7="",I7=""),"",(IF(G7="",TODAY(),G7)-A7+1)*I7*IF(E7="",1,E7))</f>
        <v/>
      </c>
      <c r="K7" s="5" t="n"/>
      <c r="L7" s="5" t="n"/>
      <c r="N7" s="7" t="inlineStr">
        <is>
          <t>반납 완료</t>
        </is>
      </c>
      <c r="O7" s="8">
        <f>COUNTIF(H5:H304,"반납")</f>
        <v/>
      </c>
    </row>
    <row r="8" ht="20" customHeight="1">
      <c r="A8" s="4" t="n"/>
      <c r="B8" s="5" t="n"/>
      <c r="C8" s="5" t="n"/>
      <c r="D8" s="5" t="n"/>
      <c r="E8" s="6" t="n"/>
      <c r="F8" s="4" t="n"/>
      <c r="G8" s="4" t="n"/>
      <c r="H8" s="5">
        <f>IF(B8="","",IF(G8&lt;&gt;"","반납",IF(AND(F8&lt;&gt;"",F8&lt;TODAY()),"연체","대여 중")))</f>
        <v/>
      </c>
      <c r="I8" s="6" t="n"/>
      <c r="J8" s="6">
        <f>IF(OR(A8="",I8=""),"",(IF(G8="",TODAY(),G8)-A8+1)*I8*IF(E8="",1,E8))</f>
        <v/>
      </c>
      <c r="K8" s="5" t="n"/>
      <c r="L8" s="5" t="n"/>
      <c r="N8" s="7" t="inlineStr">
        <is>
          <t>미입금 건수</t>
        </is>
      </c>
      <c r="O8" s="8">
        <f>COUNTIF(K5:K304,"미입금")</f>
        <v/>
      </c>
    </row>
    <row r="9" ht="20" customHeight="1">
      <c r="A9" s="4" t="n"/>
      <c r="B9" s="5" t="n"/>
      <c r="C9" s="5" t="n"/>
      <c r="D9" s="5" t="n"/>
      <c r="E9" s="6" t="n"/>
      <c r="F9" s="4" t="n"/>
      <c r="G9" s="4" t="n"/>
      <c r="H9" s="5">
        <f>IF(B9="","",IF(G9&lt;&gt;"","반납",IF(AND(F9&lt;&gt;"",F9&lt;TODAY()),"연체","대여 중")))</f>
        <v/>
      </c>
      <c r="I9" s="6" t="n"/>
      <c r="J9" s="6">
        <f>IF(OR(A9="",I9=""),"",(IF(G9="",TODAY(),G9)-A9+1)*I9*IF(E9="",1,E9))</f>
        <v/>
      </c>
      <c r="K9" s="5" t="n"/>
      <c r="L9" s="5" t="n"/>
      <c r="N9" s="7" t="inlineStr">
        <is>
          <t>대여 금액 합계</t>
        </is>
      </c>
      <c r="O9" s="8">
        <f>SUM(J5:J304)</f>
        <v/>
      </c>
    </row>
    <row r="10">
      <c r="A10" s="4" t="n"/>
      <c r="B10" s="5" t="n"/>
      <c r="C10" s="5" t="n"/>
      <c r="D10" s="5" t="n"/>
      <c r="E10" s="6" t="n"/>
      <c r="F10" s="4" t="n"/>
      <c r="G10" s="4" t="n"/>
      <c r="H10" s="5">
        <f>IF(B10="","",IF(G10&lt;&gt;"","반납",IF(AND(F10&lt;&gt;"",F10&lt;TODAY()),"연체","대여 중")))</f>
        <v/>
      </c>
      <c r="I10" s="6" t="n"/>
      <c r="J10" s="6">
        <f>IF(OR(A10="",I10=""),"",(IF(G10="",TODAY(),G10)-A10+1)*I10*IF(E10="",1,E10))</f>
        <v/>
      </c>
      <c r="K10" s="5" t="n"/>
      <c r="L10" s="5" t="n"/>
    </row>
    <row r="11">
      <c r="A11" s="4" t="n"/>
      <c r="B11" s="5" t="n"/>
      <c r="C11" s="5" t="n"/>
      <c r="D11" s="5" t="n"/>
      <c r="E11" s="6" t="n"/>
      <c r="F11" s="4" t="n"/>
      <c r="G11" s="4" t="n"/>
      <c r="H11" s="5">
        <f>IF(B11="","",IF(G11&lt;&gt;"","반납",IF(AND(F11&lt;&gt;"",F11&lt;TODAY()),"연체","대여 중")))</f>
        <v/>
      </c>
      <c r="I11" s="6" t="n"/>
      <c r="J11" s="6">
        <f>IF(OR(A11="",I11=""),"",(IF(G11="",TODAY(),G11)-A11+1)*I11*IF(E11="",1,E11))</f>
        <v/>
      </c>
      <c r="K11" s="5" t="n"/>
      <c r="L11" s="5" t="n"/>
    </row>
    <row r="12">
      <c r="A12" s="4" t="n"/>
      <c r="B12" s="5" t="n"/>
      <c r="C12" s="5" t="n"/>
      <c r="D12" s="5" t="n"/>
      <c r="E12" s="6" t="n"/>
      <c r="F12" s="4" t="n"/>
      <c r="G12" s="4" t="n"/>
      <c r="H12" s="5">
        <f>IF(B12="","",IF(G12&lt;&gt;"","반납",IF(AND(F12&lt;&gt;"",F12&lt;TODAY()),"연체","대여 중")))</f>
        <v/>
      </c>
      <c r="I12" s="6" t="n"/>
      <c r="J12" s="6">
        <f>IF(OR(A12="",I12=""),"",(IF(G12="",TODAY(),G12)-A12+1)*I12*IF(E12="",1,E12))</f>
        <v/>
      </c>
      <c r="K12" s="5" t="n"/>
      <c r="L12" s="5" t="n"/>
    </row>
    <row r="13">
      <c r="A13" s="4" t="n"/>
      <c r="B13" s="5" t="n"/>
      <c r="C13" s="5" t="n"/>
      <c r="D13" s="5" t="n"/>
      <c r="E13" s="6" t="n"/>
      <c r="F13" s="4" t="n"/>
      <c r="G13" s="4" t="n"/>
      <c r="H13" s="5">
        <f>IF(B13="","",IF(G13&lt;&gt;"","반납",IF(AND(F13&lt;&gt;"",F13&lt;TODAY()),"연체","대여 중")))</f>
        <v/>
      </c>
      <c r="I13" s="6" t="n"/>
      <c r="J13" s="6">
        <f>IF(OR(A13="",I13=""),"",(IF(G13="",TODAY(),G13)-A13+1)*I13*IF(E13="",1,E13))</f>
        <v/>
      </c>
      <c r="K13" s="5" t="n"/>
      <c r="L13" s="5" t="n"/>
    </row>
    <row r="14">
      <c r="A14" s="4" t="n"/>
      <c r="B14" s="5" t="n"/>
      <c r="C14" s="5" t="n"/>
      <c r="D14" s="5" t="n"/>
      <c r="E14" s="6" t="n"/>
      <c r="F14" s="4" t="n"/>
      <c r="G14" s="4" t="n"/>
      <c r="H14" s="5">
        <f>IF(B14="","",IF(G14&lt;&gt;"","반납",IF(AND(F14&lt;&gt;"",F14&lt;TODAY()),"연체","대여 중")))</f>
        <v/>
      </c>
      <c r="I14" s="6" t="n"/>
      <c r="J14" s="6">
        <f>IF(OR(A14="",I14=""),"",(IF(G14="",TODAY(),G14)-A14+1)*I14*IF(E14="",1,E14))</f>
        <v/>
      </c>
      <c r="K14" s="5" t="n"/>
      <c r="L14" s="5" t="n"/>
    </row>
    <row r="15">
      <c r="A15" s="4" t="n"/>
      <c r="B15" s="5" t="n"/>
      <c r="C15" s="5" t="n"/>
      <c r="D15" s="5" t="n"/>
      <c r="E15" s="6" t="n"/>
      <c r="F15" s="4" t="n"/>
      <c r="G15" s="4" t="n"/>
      <c r="H15" s="5">
        <f>IF(B15="","",IF(G15&lt;&gt;"","반납",IF(AND(F15&lt;&gt;"",F15&lt;TODAY()),"연체","대여 중")))</f>
        <v/>
      </c>
      <c r="I15" s="6" t="n"/>
      <c r="J15" s="6">
        <f>IF(OR(A15="",I15=""),"",(IF(G15="",TODAY(),G15)-A15+1)*I15*IF(E15="",1,E15))</f>
        <v/>
      </c>
      <c r="K15" s="5" t="n"/>
      <c r="L15" s="5" t="n"/>
    </row>
    <row r="16">
      <c r="A16" s="4" t="n"/>
      <c r="B16" s="5" t="n"/>
      <c r="C16" s="5" t="n"/>
      <c r="D16" s="5" t="n"/>
      <c r="E16" s="6" t="n"/>
      <c r="F16" s="4" t="n"/>
      <c r="G16" s="4" t="n"/>
      <c r="H16" s="5">
        <f>IF(B16="","",IF(G16&lt;&gt;"","반납",IF(AND(F16&lt;&gt;"",F16&lt;TODAY()),"연체","대여 중")))</f>
        <v/>
      </c>
      <c r="I16" s="6" t="n"/>
      <c r="J16" s="6">
        <f>IF(OR(A16="",I16=""),"",(IF(G16="",TODAY(),G16)-A16+1)*I16*IF(E16="",1,E16))</f>
        <v/>
      </c>
      <c r="K16" s="5" t="n"/>
      <c r="L16" s="5" t="n"/>
    </row>
    <row r="17">
      <c r="A17" s="4" t="n"/>
      <c r="B17" s="5" t="n"/>
      <c r="C17" s="5" t="n"/>
      <c r="D17" s="5" t="n"/>
      <c r="E17" s="6" t="n"/>
      <c r="F17" s="4" t="n"/>
      <c r="G17" s="4" t="n"/>
      <c r="H17" s="5">
        <f>IF(B17="","",IF(G17&lt;&gt;"","반납",IF(AND(F17&lt;&gt;"",F17&lt;TODAY()),"연체","대여 중")))</f>
        <v/>
      </c>
      <c r="I17" s="6" t="n"/>
      <c r="J17" s="6">
        <f>IF(OR(A17="",I17=""),"",(IF(G17="",TODAY(),G17)-A17+1)*I17*IF(E17="",1,E17))</f>
        <v/>
      </c>
      <c r="K17" s="5" t="n"/>
      <c r="L17" s="5" t="n"/>
    </row>
    <row r="18">
      <c r="A18" s="4" t="n"/>
      <c r="B18" s="5" t="n"/>
      <c r="C18" s="5" t="n"/>
      <c r="D18" s="5" t="n"/>
      <c r="E18" s="6" t="n"/>
      <c r="F18" s="4" t="n"/>
      <c r="G18" s="4" t="n"/>
      <c r="H18" s="5">
        <f>IF(B18="","",IF(G18&lt;&gt;"","반납",IF(AND(F18&lt;&gt;"",F18&lt;TODAY()),"연체","대여 중")))</f>
        <v/>
      </c>
      <c r="I18" s="6" t="n"/>
      <c r="J18" s="6">
        <f>IF(OR(A18="",I18=""),"",(IF(G18="",TODAY(),G18)-A18+1)*I18*IF(E18="",1,E18))</f>
        <v/>
      </c>
      <c r="K18" s="5" t="n"/>
      <c r="L18" s="5" t="n"/>
    </row>
    <row r="19">
      <c r="A19" s="4" t="n"/>
      <c r="B19" s="5" t="n"/>
      <c r="C19" s="5" t="n"/>
      <c r="D19" s="5" t="n"/>
      <c r="E19" s="6" t="n"/>
      <c r="F19" s="4" t="n"/>
      <c r="G19" s="4" t="n"/>
      <c r="H19" s="5">
        <f>IF(B19="","",IF(G19&lt;&gt;"","반납",IF(AND(F19&lt;&gt;"",F19&lt;TODAY()),"연체","대여 중")))</f>
        <v/>
      </c>
      <c r="I19" s="6" t="n"/>
      <c r="J19" s="6">
        <f>IF(OR(A19="",I19=""),"",(IF(G19="",TODAY(),G19)-A19+1)*I19*IF(E19="",1,E19))</f>
        <v/>
      </c>
      <c r="K19" s="5" t="n"/>
      <c r="L19" s="5" t="n"/>
    </row>
    <row r="20">
      <c r="A20" s="4" t="n"/>
      <c r="B20" s="5" t="n"/>
      <c r="C20" s="5" t="n"/>
      <c r="D20" s="5" t="n"/>
      <c r="E20" s="6" t="n"/>
      <c r="F20" s="4" t="n"/>
      <c r="G20" s="4" t="n"/>
      <c r="H20" s="5">
        <f>IF(B20="","",IF(G20&lt;&gt;"","반납",IF(AND(F20&lt;&gt;"",F20&lt;TODAY()),"연체","대여 중")))</f>
        <v/>
      </c>
      <c r="I20" s="6" t="n"/>
      <c r="J20" s="6">
        <f>IF(OR(A20="",I20=""),"",(IF(G20="",TODAY(),G20)-A20+1)*I20*IF(E20="",1,E20))</f>
        <v/>
      </c>
      <c r="K20" s="5" t="n"/>
      <c r="L20" s="5" t="n"/>
    </row>
    <row r="21">
      <c r="A21" s="4" t="n"/>
      <c r="B21" s="5" t="n"/>
      <c r="C21" s="5" t="n"/>
      <c r="D21" s="5" t="n"/>
      <c r="E21" s="6" t="n"/>
      <c r="F21" s="4" t="n"/>
      <c r="G21" s="4" t="n"/>
      <c r="H21" s="5">
        <f>IF(B21="","",IF(G21&lt;&gt;"","반납",IF(AND(F21&lt;&gt;"",F21&lt;TODAY()),"연체","대여 중")))</f>
        <v/>
      </c>
      <c r="I21" s="6" t="n"/>
      <c r="J21" s="6">
        <f>IF(OR(A21="",I21=""),"",(IF(G21="",TODAY(),G21)-A21+1)*I21*IF(E21="",1,E21))</f>
        <v/>
      </c>
      <c r="K21" s="5" t="n"/>
      <c r="L21" s="5" t="n"/>
    </row>
    <row r="22">
      <c r="A22" s="4" t="n"/>
      <c r="B22" s="5" t="n"/>
      <c r="C22" s="5" t="n"/>
      <c r="D22" s="5" t="n"/>
      <c r="E22" s="6" t="n"/>
      <c r="F22" s="4" t="n"/>
      <c r="G22" s="4" t="n"/>
      <c r="H22" s="5">
        <f>IF(B22="","",IF(G22&lt;&gt;"","반납",IF(AND(F22&lt;&gt;"",F22&lt;TODAY()),"연체","대여 중")))</f>
        <v/>
      </c>
      <c r="I22" s="6" t="n"/>
      <c r="J22" s="6">
        <f>IF(OR(A22="",I22=""),"",(IF(G22="",TODAY(),G22)-A22+1)*I22*IF(E22="",1,E22))</f>
        <v/>
      </c>
      <c r="K22" s="5" t="n"/>
      <c r="L22" s="5" t="n"/>
    </row>
    <row r="23">
      <c r="A23" s="4" t="n"/>
      <c r="B23" s="5" t="n"/>
      <c r="C23" s="5" t="n"/>
      <c r="D23" s="5" t="n"/>
      <c r="E23" s="6" t="n"/>
      <c r="F23" s="4" t="n"/>
      <c r="G23" s="4" t="n"/>
      <c r="H23" s="5">
        <f>IF(B23="","",IF(G23&lt;&gt;"","반납",IF(AND(F23&lt;&gt;"",F23&lt;TODAY()),"연체","대여 중")))</f>
        <v/>
      </c>
      <c r="I23" s="6" t="n"/>
      <c r="J23" s="6">
        <f>IF(OR(A23="",I23=""),"",(IF(G23="",TODAY(),G23)-A23+1)*I23*IF(E23="",1,E23))</f>
        <v/>
      </c>
      <c r="K23" s="5" t="n"/>
      <c r="L23" s="5" t="n"/>
    </row>
    <row r="24">
      <c r="A24" s="4" t="n"/>
      <c r="B24" s="5" t="n"/>
      <c r="C24" s="5" t="n"/>
      <c r="D24" s="5" t="n"/>
      <c r="E24" s="6" t="n"/>
      <c r="F24" s="4" t="n"/>
      <c r="G24" s="4" t="n"/>
      <c r="H24" s="5">
        <f>IF(B24="","",IF(G24&lt;&gt;"","반납",IF(AND(F24&lt;&gt;"",F24&lt;TODAY()),"연체","대여 중")))</f>
        <v/>
      </c>
      <c r="I24" s="6" t="n"/>
      <c r="J24" s="6">
        <f>IF(OR(A24="",I24=""),"",(IF(G24="",TODAY(),G24)-A24+1)*I24*IF(E24="",1,E24))</f>
        <v/>
      </c>
      <c r="K24" s="5" t="n"/>
      <c r="L24" s="5" t="n"/>
    </row>
    <row r="25">
      <c r="A25" s="4" t="n"/>
      <c r="B25" s="5" t="n"/>
      <c r="C25" s="5" t="n"/>
      <c r="D25" s="5" t="n"/>
      <c r="E25" s="6" t="n"/>
      <c r="F25" s="4" t="n"/>
      <c r="G25" s="4" t="n"/>
      <c r="H25" s="5">
        <f>IF(B25="","",IF(G25&lt;&gt;"","반납",IF(AND(F25&lt;&gt;"",F25&lt;TODAY()),"연체","대여 중")))</f>
        <v/>
      </c>
      <c r="I25" s="6" t="n"/>
      <c r="J25" s="6">
        <f>IF(OR(A25="",I25=""),"",(IF(G25="",TODAY(),G25)-A25+1)*I25*IF(E25="",1,E25))</f>
        <v/>
      </c>
      <c r="K25" s="5" t="n"/>
      <c r="L25" s="5" t="n"/>
    </row>
    <row r="26">
      <c r="A26" s="4" t="n"/>
      <c r="B26" s="5" t="n"/>
      <c r="C26" s="5" t="n"/>
      <c r="D26" s="5" t="n"/>
      <c r="E26" s="6" t="n"/>
      <c r="F26" s="4" t="n"/>
      <c r="G26" s="4" t="n"/>
      <c r="H26" s="5">
        <f>IF(B26="","",IF(G26&lt;&gt;"","반납",IF(AND(F26&lt;&gt;"",F26&lt;TODAY()),"연체","대여 중")))</f>
        <v/>
      </c>
      <c r="I26" s="6" t="n"/>
      <c r="J26" s="6">
        <f>IF(OR(A26="",I26=""),"",(IF(G26="",TODAY(),G26)-A26+1)*I26*IF(E26="",1,E26))</f>
        <v/>
      </c>
      <c r="K26" s="5" t="n"/>
      <c r="L26" s="5" t="n"/>
    </row>
    <row r="27">
      <c r="A27" s="4" t="n"/>
      <c r="B27" s="5" t="n"/>
      <c r="C27" s="5" t="n"/>
      <c r="D27" s="5" t="n"/>
      <c r="E27" s="6" t="n"/>
      <c r="F27" s="4" t="n"/>
      <c r="G27" s="4" t="n"/>
      <c r="H27" s="5">
        <f>IF(B27="","",IF(G27&lt;&gt;"","반납",IF(AND(F27&lt;&gt;"",F27&lt;TODAY()),"연체","대여 중")))</f>
        <v/>
      </c>
      <c r="I27" s="6" t="n"/>
      <c r="J27" s="6">
        <f>IF(OR(A27="",I27=""),"",(IF(G27="",TODAY(),G27)-A27+1)*I27*IF(E27="",1,E27))</f>
        <v/>
      </c>
      <c r="K27" s="5" t="n"/>
      <c r="L27" s="5" t="n"/>
    </row>
    <row r="28">
      <c r="A28" s="4" t="n"/>
      <c r="B28" s="5" t="n"/>
      <c r="C28" s="5" t="n"/>
      <c r="D28" s="5" t="n"/>
      <c r="E28" s="6" t="n"/>
      <c r="F28" s="4" t="n"/>
      <c r="G28" s="4" t="n"/>
      <c r="H28" s="5">
        <f>IF(B28="","",IF(G28&lt;&gt;"","반납",IF(AND(F28&lt;&gt;"",F28&lt;TODAY()),"연체","대여 중")))</f>
        <v/>
      </c>
      <c r="I28" s="6" t="n"/>
      <c r="J28" s="6">
        <f>IF(OR(A28="",I28=""),"",(IF(G28="",TODAY(),G28)-A28+1)*I28*IF(E28="",1,E28))</f>
        <v/>
      </c>
      <c r="K28" s="5" t="n"/>
      <c r="L28" s="5" t="n"/>
    </row>
    <row r="29">
      <c r="A29" s="4" t="n"/>
      <c r="B29" s="5" t="n"/>
      <c r="C29" s="5" t="n"/>
      <c r="D29" s="5" t="n"/>
      <c r="E29" s="6" t="n"/>
      <c r="F29" s="4" t="n"/>
      <c r="G29" s="4" t="n"/>
      <c r="H29" s="5">
        <f>IF(B29="","",IF(G29&lt;&gt;"","반납",IF(AND(F29&lt;&gt;"",F29&lt;TODAY()),"연체","대여 중")))</f>
        <v/>
      </c>
      <c r="I29" s="6" t="n"/>
      <c r="J29" s="6">
        <f>IF(OR(A29="",I29=""),"",(IF(G29="",TODAY(),G29)-A29+1)*I29*IF(E29="",1,E29))</f>
        <v/>
      </c>
      <c r="K29" s="5" t="n"/>
      <c r="L29" s="5" t="n"/>
    </row>
    <row r="30">
      <c r="A30" s="4" t="n"/>
      <c r="B30" s="5" t="n"/>
      <c r="C30" s="5" t="n"/>
      <c r="D30" s="5" t="n"/>
      <c r="E30" s="6" t="n"/>
      <c r="F30" s="4" t="n"/>
      <c r="G30" s="4" t="n"/>
      <c r="H30" s="5">
        <f>IF(B30="","",IF(G30&lt;&gt;"","반납",IF(AND(F30&lt;&gt;"",F30&lt;TODAY()),"연체","대여 중")))</f>
        <v/>
      </c>
      <c r="I30" s="6" t="n"/>
      <c r="J30" s="6">
        <f>IF(OR(A30="",I30=""),"",(IF(G30="",TODAY(),G30)-A30+1)*I30*IF(E30="",1,E30))</f>
        <v/>
      </c>
      <c r="K30" s="5" t="n"/>
      <c r="L30" s="5" t="n"/>
    </row>
    <row r="31">
      <c r="A31" s="4" t="n"/>
      <c r="B31" s="5" t="n"/>
      <c r="C31" s="5" t="n"/>
      <c r="D31" s="5" t="n"/>
      <c r="E31" s="6" t="n"/>
      <c r="F31" s="4" t="n"/>
      <c r="G31" s="4" t="n"/>
      <c r="H31" s="5">
        <f>IF(B31="","",IF(G31&lt;&gt;"","반납",IF(AND(F31&lt;&gt;"",F31&lt;TODAY()),"연체","대여 중")))</f>
        <v/>
      </c>
      <c r="I31" s="6" t="n"/>
      <c r="J31" s="6">
        <f>IF(OR(A31="",I31=""),"",(IF(G31="",TODAY(),G31)-A31+1)*I31*IF(E31="",1,E31))</f>
        <v/>
      </c>
      <c r="K31" s="5" t="n"/>
      <c r="L31" s="5" t="n"/>
    </row>
    <row r="32">
      <c r="A32" s="4" t="n"/>
      <c r="B32" s="5" t="n"/>
      <c r="C32" s="5" t="n"/>
      <c r="D32" s="5" t="n"/>
      <c r="E32" s="6" t="n"/>
      <c r="F32" s="4" t="n"/>
      <c r="G32" s="4" t="n"/>
      <c r="H32" s="5">
        <f>IF(B32="","",IF(G32&lt;&gt;"","반납",IF(AND(F32&lt;&gt;"",F32&lt;TODAY()),"연체","대여 중")))</f>
        <v/>
      </c>
      <c r="I32" s="6" t="n"/>
      <c r="J32" s="6">
        <f>IF(OR(A32="",I32=""),"",(IF(G32="",TODAY(),G32)-A32+1)*I32*IF(E32="",1,E32))</f>
        <v/>
      </c>
      <c r="K32" s="5" t="n"/>
      <c r="L32" s="5" t="n"/>
    </row>
    <row r="33">
      <c r="A33" s="4" t="n"/>
      <c r="B33" s="5" t="n"/>
      <c r="C33" s="5" t="n"/>
      <c r="D33" s="5" t="n"/>
      <c r="E33" s="6" t="n"/>
      <c r="F33" s="4" t="n"/>
      <c r="G33" s="4" t="n"/>
      <c r="H33" s="5">
        <f>IF(B33="","",IF(G33&lt;&gt;"","반납",IF(AND(F33&lt;&gt;"",F33&lt;TODAY()),"연체","대여 중")))</f>
        <v/>
      </c>
      <c r="I33" s="6" t="n"/>
      <c r="J33" s="6">
        <f>IF(OR(A33="",I33=""),"",(IF(G33="",TODAY(),G33)-A33+1)*I33*IF(E33="",1,E33))</f>
        <v/>
      </c>
      <c r="K33" s="5" t="n"/>
      <c r="L33" s="5" t="n"/>
    </row>
    <row r="34">
      <c r="A34" s="4" t="n"/>
      <c r="B34" s="5" t="n"/>
      <c r="C34" s="5" t="n"/>
      <c r="D34" s="5" t="n"/>
      <c r="E34" s="6" t="n"/>
      <c r="F34" s="4" t="n"/>
      <c r="G34" s="4" t="n"/>
      <c r="H34" s="5">
        <f>IF(B34="","",IF(G34&lt;&gt;"","반납",IF(AND(F34&lt;&gt;"",F34&lt;TODAY()),"연체","대여 중")))</f>
        <v/>
      </c>
      <c r="I34" s="6" t="n"/>
      <c r="J34" s="6">
        <f>IF(OR(A34="",I34=""),"",(IF(G34="",TODAY(),G34)-A34+1)*I34*IF(E34="",1,E34))</f>
        <v/>
      </c>
      <c r="K34" s="5" t="n"/>
      <c r="L34" s="5" t="n"/>
    </row>
    <row r="35">
      <c r="A35" s="4" t="n"/>
      <c r="B35" s="5" t="n"/>
      <c r="C35" s="5" t="n"/>
      <c r="D35" s="5" t="n"/>
      <c r="E35" s="6" t="n"/>
      <c r="F35" s="4" t="n"/>
      <c r="G35" s="4" t="n"/>
      <c r="H35" s="5">
        <f>IF(B35="","",IF(G35&lt;&gt;"","반납",IF(AND(F35&lt;&gt;"",F35&lt;TODAY()),"연체","대여 중")))</f>
        <v/>
      </c>
      <c r="I35" s="6" t="n"/>
      <c r="J35" s="6">
        <f>IF(OR(A35="",I35=""),"",(IF(G35="",TODAY(),G35)-A35+1)*I35*IF(E35="",1,E35))</f>
        <v/>
      </c>
      <c r="K35" s="5" t="n"/>
      <c r="L35" s="5" t="n"/>
    </row>
    <row r="36">
      <c r="A36" s="4" t="n"/>
      <c r="B36" s="5" t="n"/>
      <c r="C36" s="5" t="n"/>
      <c r="D36" s="5" t="n"/>
      <c r="E36" s="6" t="n"/>
      <c r="F36" s="4" t="n"/>
      <c r="G36" s="4" t="n"/>
      <c r="H36" s="5">
        <f>IF(B36="","",IF(G36&lt;&gt;"","반납",IF(AND(F36&lt;&gt;"",F36&lt;TODAY()),"연체","대여 중")))</f>
        <v/>
      </c>
      <c r="I36" s="6" t="n"/>
      <c r="J36" s="6">
        <f>IF(OR(A36="",I36=""),"",(IF(G36="",TODAY(),G36)-A36+1)*I36*IF(E36="",1,E36))</f>
        <v/>
      </c>
      <c r="K36" s="5" t="n"/>
      <c r="L36" s="5" t="n"/>
    </row>
    <row r="37">
      <c r="A37" s="4" t="n"/>
      <c r="B37" s="5" t="n"/>
      <c r="C37" s="5" t="n"/>
      <c r="D37" s="5" t="n"/>
      <c r="E37" s="6" t="n"/>
      <c r="F37" s="4" t="n"/>
      <c r="G37" s="4" t="n"/>
      <c r="H37" s="5">
        <f>IF(B37="","",IF(G37&lt;&gt;"","반납",IF(AND(F37&lt;&gt;"",F37&lt;TODAY()),"연체","대여 중")))</f>
        <v/>
      </c>
      <c r="I37" s="6" t="n"/>
      <c r="J37" s="6">
        <f>IF(OR(A37="",I37=""),"",(IF(G37="",TODAY(),G37)-A37+1)*I37*IF(E37="",1,E37))</f>
        <v/>
      </c>
      <c r="K37" s="5" t="n"/>
      <c r="L37" s="5" t="n"/>
    </row>
    <row r="38">
      <c r="A38" s="4" t="n"/>
      <c r="B38" s="5" t="n"/>
      <c r="C38" s="5" t="n"/>
      <c r="D38" s="5" t="n"/>
      <c r="E38" s="6" t="n"/>
      <c r="F38" s="4" t="n"/>
      <c r="G38" s="4" t="n"/>
      <c r="H38" s="5">
        <f>IF(B38="","",IF(G38&lt;&gt;"","반납",IF(AND(F38&lt;&gt;"",F38&lt;TODAY()),"연체","대여 중")))</f>
        <v/>
      </c>
      <c r="I38" s="6" t="n"/>
      <c r="J38" s="6">
        <f>IF(OR(A38="",I38=""),"",(IF(G38="",TODAY(),G38)-A38+1)*I38*IF(E38="",1,E38))</f>
        <v/>
      </c>
      <c r="K38" s="5" t="n"/>
      <c r="L38" s="5" t="n"/>
    </row>
    <row r="39">
      <c r="A39" s="4" t="n"/>
      <c r="B39" s="5" t="n"/>
      <c r="C39" s="5" t="n"/>
      <c r="D39" s="5" t="n"/>
      <c r="E39" s="6" t="n"/>
      <c r="F39" s="4" t="n"/>
      <c r="G39" s="4" t="n"/>
      <c r="H39" s="5">
        <f>IF(B39="","",IF(G39&lt;&gt;"","반납",IF(AND(F39&lt;&gt;"",F39&lt;TODAY()),"연체","대여 중")))</f>
        <v/>
      </c>
      <c r="I39" s="6" t="n"/>
      <c r="J39" s="6">
        <f>IF(OR(A39="",I39=""),"",(IF(G39="",TODAY(),G39)-A39+1)*I39*IF(E39="",1,E39))</f>
        <v/>
      </c>
      <c r="K39" s="5" t="n"/>
      <c r="L39" s="5" t="n"/>
    </row>
    <row r="40">
      <c r="A40" s="4" t="n"/>
      <c r="B40" s="5" t="n"/>
      <c r="C40" s="5" t="n"/>
      <c r="D40" s="5" t="n"/>
      <c r="E40" s="6" t="n"/>
      <c r="F40" s="4" t="n"/>
      <c r="G40" s="4" t="n"/>
      <c r="H40" s="5">
        <f>IF(B40="","",IF(G40&lt;&gt;"","반납",IF(AND(F40&lt;&gt;"",F40&lt;TODAY()),"연체","대여 중")))</f>
        <v/>
      </c>
      <c r="I40" s="6" t="n"/>
      <c r="J40" s="6">
        <f>IF(OR(A40="",I40=""),"",(IF(G40="",TODAY(),G40)-A40+1)*I40*IF(E40="",1,E40))</f>
        <v/>
      </c>
      <c r="K40" s="5" t="n"/>
      <c r="L40" s="5" t="n"/>
    </row>
    <row r="41">
      <c r="A41" s="4" t="n"/>
      <c r="B41" s="5" t="n"/>
      <c r="C41" s="5" t="n"/>
      <c r="D41" s="5" t="n"/>
      <c r="E41" s="6" t="n"/>
      <c r="F41" s="4" t="n"/>
      <c r="G41" s="4" t="n"/>
      <c r="H41" s="5">
        <f>IF(B41="","",IF(G41&lt;&gt;"","반납",IF(AND(F41&lt;&gt;"",F41&lt;TODAY()),"연체","대여 중")))</f>
        <v/>
      </c>
      <c r="I41" s="6" t="n"/>
      <c r="J41" s="6">
        <f>IF(OR(A41="",I41=""),"",(IF(G41="",TODAY(),G41)-A41+1)*I41*IF(E41="",1,E41))</f>
        <v/>
      </c>
      <c r="K41" s="5" t="n"/>
      <c r="L41" s="5" t="n"/>
    </row>
    <row r="42">
      <c r="A42" s="4" t="n"/>
      <c r="B42" s="5" t="n"/>
      <c r="C42" s="5" t="n"/>
      <c r="D42" s="5" t="n"/>
      <c r="E42" s="6" t="n"/>
      <c r="F42" s="4" t="n"/>
      <c r="G42" s="4" t="n"/>
      <c r="H42" s="5">
        <f>IF(B42="","",IF(G42&lt;&gt;"","반납",IF(AND(F42&lt;&gt;"",F42&lt;TODAY()),"연체","대여 중")))</f>
        <v/>
      </c>
      <c r="I42" s="6" t="n"/>
      <c r="J42" s="6">
        <f>IF(OR(A42="",I42=""),"",(IF(G42="",TODAY(),G42)-A42+1)*I42*IF(E42="",1,E42))</f>
        <v/>
      </c>
      <c r="K42" s="5" t="n"/>
      <c r="L42" s="5" t="n"/>
    </row>
    <row r="43">
      <c r="A43" s="4" t="n"/>
      <c r="B43" s="5" t="n"/>
      <c r="C43" s="5" t="n"/>
      <c r="D43" s="5" t="n"/>
      <c r="E43" s="6" t="n"/>
      <c r="F43" s="4" t="n"/>
      <c r="G43" s="4" t="n"/>
      <c r="H43" s="5">
        <f>IF(B43="","",IF(G43&lt;&gt;"","반납",IF(AND(F43&lt;&gt;"",F43&lt;TODAY()),"연체","대여 중")))</f>
        <v/>
      </c>
      <c r="I43" s="6" t="n"/>
      <c r="J43" s="6">
        <f>IF(OR(A43="",I43=""),"",(IF(G43="",TODAY(),G43)-A43+1)*I43*IF(E43="",1,E43))</f>
        <v/>
      </c>
      <c r="K43" s="5" t="n"/>
      <c r="L43" s="5" t="n"/>
    </row>
    <row r="44">
      <c r="A44" s="4" t="n"/>
      <c r="B44" s="5" t="n"/>
      <c r="C44" s="5" t="n"/>
      <c r="D44" s="5" t="n"/>
      <c r="E44" s="6" t="n"/>
      <c r="F44" s="4" t="n"/>
      <c r="G44" s="4" t="n"/>
      <c r="H44" s="5">
        <f>IF(B44="","",IF(G44&lt;&gt;"","반납",IF(AND(F44&lt;&gt;"",F44&lt;TODAY()),"연체","대여 중")))</f>
        <v/>
      </c>
      <c r="I44" s="6" t="n"/>
      <c r="J44" s="6">
        <f>IF(OR(A44="",I44=""),"",(IF(G44="",TODAY(),G44)-A44+1)*I44*IF(E44="",1,E44))</f>
        <v/>
      </c>
      <c r="K44" s="5" t="n"/>
      <c r="L44" s="5" t="n"/>
    </row>
    <row r="45">
      <c r="A45" s="4" t="n"/>
      <c r="B45" s="5" t="n"/>
      <c r="C45" s="5" t="n"/>
      <c r="D45" s="5" t="n"/>
      <c r="E45" s="6" t="n"/>
      <c r="F45" s="4" t="n"/>
      <c r="G45" s="4" t="n"/>
      <c r="H45" s="5">
        <f>IF(B45="","",IF(G45&lt;&gt;"","반납",IF(AND(F45&lt;&gt;"",F45&lt;TODAY()),"연체","대여 중")))</f>
        <v/>
      </c>
      <c r="I45" s="6" t="n"/>
      <c r="J45" s="6">
        <f>IF(OR(A45="",I45=""),"",(IF(G45="",TODAY(),G45)-A45+1)*I45*IF(E45="",1,E45))</f>
        <v/>
      </c>
      <c r="K45" s="5" t="n"/>
      <c r="L45" s="5" t="n"/>
    </row>
    <row r="46">
      <c r="A46" s="4" t="n"/>
      <c r="B46" s="5" t="n"/>
      <c r="C46" s="5" t="n"/>
      <c r="D46" s="5" t="n"/>
      <c r="E46" s="6" t="n"/>
      <c r="F46" s="4" t="n"/>
      <c r="G46" s="4" t="n"/>
      <c r="H46" s="5">
        <f>IF(B46="","",IF(G46&lt;&gt;"","반납",IF(AND(F46&lt;&gt;"",F46&lt;TODAY()),"연체","대여 중")))</f>
        <v/>
      </c>
      <c r="I46" s="6" t="n"/>
      <c r="J46" s="6">
        <f>IF(OR(A46="",I46=""),"",(IF(G46="",TODAY(),G46)-A46+1)*I46*IF(E46="",1,E46))</f>
        <v/>
      </c>
      <c r="K46" s="5" t="n"/>
      <c r="L46" s="5" t="n"/>
    </row>
    <row r="47">
      <c r="A47" s="4" t="n"/>
      <c r="B47" s="5" t="n"/>
      <c r="C47" s="5" t="n"/>
      <c r="D47" s="5" t="n"/>
      <c r="E47" s="6" t="n"/>
      <c r="F47" s="4" t="n"/>
      <c r="G47" s="4" t="n"/>
      <c r="H47" s="5">
        <f>IF(B47="","",IF(G47&lt;&gt;"","반납",IF(AND(F47&lt;&gt;"",F47&lt;TODAY()),"연체","대여 중")))</f>
        <v/>
      </c>
      <c r="I47" s="6" t="n"/>
      <c r="J47" s="6">
        <f>IF(OR(A47="",I47=""),"",(IF(G47="",TODAY(),G47)-A47+1)*I47*IF(E47="",1,E47))</f>
        <v/>
      </c>
      <c r="K47" s="5" t="n"/>
      <c r="L47" s="5" t="n"/>
    </row>
    <row r="48">
      <c r="A48" s="4" t="n"/>
      <c r="B48" s="5" t="n"/>
      <c r="C48" s="5" t="n"/>
      <c r="D48" s="5" t="n"/>
      <c r="E48" s="6" t="n"/>
      <c r="F48" s="4" t="n"/>
      <c r="G48" s="4" t="n"/>
      <c r="H48" s="5">
        <f>IF(B48="","",IF(G48&lt;&gt;"","반납",IF(AND(F48&lt;&gt;"",F48&lt;TODAY()),"연체","대여 중")))</f>
        <v/>
      </c>
      <c r="I48" s="6" t="n"/>
      <c r="J48" s="6">
        <f>IF(OR(A48="",I48=""),"",(IF(G48="",TODAY(),G48)-A48+1)*I48*IF(E48="",1,E48))</f>
        <v/>
      </c>
      <c r="K48" s="5" t="n"/>
      <c r="L48" s="5" t="n"/>
    </row>
    <row r="49">
      <c r="A49" s="4" t="n"/>
      <c r="B49" s="5" t="n"/>
      <c r="C49" s="5" t="n"/>
      <c r="D49" s="5" t="n"/>
      <c r="E49" s="6" t="n"/>
      <c r="F49" s="4" t="n"/>
      <c r="G49" s="4" t="n"/>
      <c r="H49" s="5">
        <f>IF(B49="","",IF(G49&lt;&gt;"","반납",IF(AND(F49&lt;&gt;"",F49&lt;TODAY()),"연체","대여 중")))</f>
        <v/>
      </c>
      <c r="I49" s="6" t="n"/>
      <c r="J49" s="6">
        <f>IF(OR(A49="",I49=""),"",(IF(G49="",TODAY(),G49)-A49+1)*I49*IF(E49="",1,E49))</f>
        <v/>
      </c>
      <c r="K49" s="5" t="n"/>
      <c r="L49" s="5" t="n"/>
    </row>
    <row r="50">
      <c r="A50" s="4" t="n"/>
      <c r="B50" s="5" t="n"/>
      <c r="C50" s="5" t="n"/>
      <c r="D50" s="5" t="n"/>
      <c r="E50" s="6" t="n"/>
      <c r="F50" s="4" t="n"/>
      <c r="G50" s="4" t="n"/>
      <c r="H50" s="5">
        <f>IF(B50="","",IF(G50&lt;&gt;"","반납",IF(AND(F50&lt;&gt;"",F50&lt;TODAY()),"연체","대여 중")))</f>
        <v/>
      </c>
      <c r="I50" s="6" t="n"/>
      <c r="J50" s="6">
        <f>IF(OR(A50="",I50=""),"",(IF(G50="",TODAY(),G50)-A50+1)*I50*IF(E50="",1,E50))</f>
        <v/>
      </c>
      <c r="K50" s="5" t="n"/>
      <c r="L50" s="5" t="n"/>
    </row>
    <row r="51">
      <c r="A51" s="4" t="n"/>
      <c r="B51" s="5" t="n"/>
      <c r="C51" s="5" t="n"/>
      <c r="D51" s="5" t="n"/>
      <c r="E51" s="6" t="n"/>
      <c r="F51" s="4" t="n"/>
      <c r="G51" s="4" t="n"/>
      <c r="H51" s="5">
        <f>IF(B51="","",IF(G51&lt;&gt;"","반납",IF(AND(F51&lt;&gt;"",F51&lt;TODAY()),"연체","대여 중")))</f>
        <v/>
      </c>
      <c r="I51" s="6" t="n"/>
      <c r="J51" s="6">
        <f>IF(OR(A51="",I51=""),"",(IF(G51="",TODAY(),G51)-A51+1)*I51*IF(E51="",1,E51))</f>
        <v/>
      </c>
      <c r="K51" s="5" t="n"/>
      <c r="L51" s="5" t="n"/>
    </row>
    <row r="52">
      <c r="A52" s="4" t="n"/>
      <c r="B52" s="5" t="n"/>
      <c r="C52" s="5" t="n"/>
      <c r="D52" s="5" t="n"/>
      <c r="E52" s="6" t="n"/>
      <c r="F52" s="4" t="n"/>
      <c r="G52" s="4" t="n"/>
      <c r="H52" s="5">
        <f>IF(B52="","",IF(G52&lt;&gt;"","반납",IF(AND(F52&lt;&gt;"",F52&lt;TODAY()),"연체","대여 중")))</f>
        <v/>
      </c>
      <c r="I52" s="6" t="n"/>
      <c r="J52" s="6">
        <f>IF(OR(A52="",I52=""),"",(IF(G52="",TODAY(),G52)-A52+1)*I52*IF(E52="",1,E52))</f>
        <v/>
      </c>
      <c r="K52" s="5" t="n"/>
      <c r="L52" s="5" t="n"/>
    </row>
    <row r="53">
      <c r="A53" s="4" t="n"/>
      <c r="B53" s="5" t="n"/>
      <c r="C53" s="5" t="n"/>
      <c r="D53" s="5" t="n"/>
      <c r="E53" s="6" t="n"/>
      <c r="F53" s="4" t="n"/>
      <c r="G53" s="4" t="n"/>
      <c r="H53" s="5">
        <f>IF(B53="","",IF(G53&lt;&gt;"","반납",IF(AND(F53&lt;&gt;"",F53&lt;TODAY()),"연체","대여 중")))</f>
        <v/>
      </c>
      <c r="I53" s="6" t="n"/>
      <c r="J53" s="6">
        <f>IF(OR(A53="",I53=""),"",(IF(G53="",TODAY(),G53)-A53+1)*I53*IF(E53="",1,E53))</f>
        <v/>
      </c>
      <c r="K53" s="5" t="n"/>
      <c r="L53" s="5" t="n"/>
    </row>
    <row r="54">
      <c r="A54" s="4" t="n"/>
      <c r="B54" s="5" t="n"/>
      <c r="C54" s="5" t="n"/>
      <c r="D54" s="5" t="n"/>
      <c r="E54" s="6" t="n"/>
      <c r="F54" s="4" t="n"/>
      <c r="G54" s="4" t="n"/>
      <c r="H54" s="5">
        <f>IF(B54="","",IF(G54&lt;&gt;"","반납",IF(AND(F54&lt;&gt;"",F54&lt;TODAY()),"연체","대여 중")))</f>
        <v/>
      </c>
      <c r="I54" s="6" t="n"/>
      <c r="J54" s="6">
        <f>IF(OR(A54="",I54=""),"",(IF(G54="",TODAY(),G54)-A54+1)*I54*IF(E54="",1,E54))</f>
        <v/>
      </c>
      <c r="K54" s="5" t="n"/>
      <c r="L54" s="5" t="n"/>
    </row>
    <row r="55">
      <c r="A55" s="4" t="n"/>
      <c r="B55" s="5" t="n"/>
      <c r="C55" s="5" t="n"/>
      <c r="D55" s="5" t="n"/>
      <c r="E55" s="6" t="n"/>
      <c r="F55" s="4" t="n"/>
      <c r="G55" s="4" t="n"/>
      <c r="H55" s="5">
        <f>IF(B55="","",IF(G55&lt;&gt;"","반납",IF(AND(F55&lt;&gt;"",F55&lt;TODAY()),"연체","대여 중")))</f>
        <v/>
      </c>
      <c r="I55" s="6" t="n"/>
      <c r="J55" s="6">
        <f>IF(OR(A55="",I55=""),"",(IF(G55="",TODAY(),G55)-A55+1)*I55*IF(E55="",1,E55))</f>
        <v/>
      </c>
      <c r="K55" s="5" t="n"/>
      <c r="L55" s="5" t="n"/>
    </row>
    <row r="56">
      <c r="A56" s="4" t="n"/>
      <c r="B56" s="5" t="n"/>
      <c r="C56" s="5" t="n"/>
      <c r="D56" s="5" t="n"/>
      <c r="E56" s="6" t="n"/>
      <c r="F56" s="4" t="n"/>
      <c r="G56" s="4" t="n"/>
      <c r="H56" s="5">
        <f>IF(B56="","",IF(G56&lt;&gt;"","반납",IF(AND(F56&lt;&gt;"",F56&lt;TODAY()),"연체","대여 중")))</f>
        <v/>
      </c>
      <c r="I56" s="6" t="n"/>
      <c r="J56" s="6">
        <f>IF(OR(A56="",I56=""),"",(IF(G56="",TODAY(),G56)-A56+1)*I56*IF(E56="",1,E56))</f>
        <v/>
      </c>
      <c r="K56" s="5" t="n"/>
      <c r="L56" s="5" t="n"/>
    </row>
    <row r="57">
      <c r="A57" s="4" t="n"/>
      <c r="B57" s="5" t="n"/>
      <c r="C57" s="5" t="n"/>
      <c r="D57" s="5" t="n"/>
      <c r="E57" s="6" t="n"/>
      <c r="F57" s="4" t="n"/>
      <c r="G57" s="4" t="n"/>
      <c r="H57" s="5">
        <f>IF(B57="","",IF(G57&lt;&gt;"","반납",IF(AND(F57&lt;&gt;"",F57&lt;TODAY()),"연체","대여 중")))</f>
        <v/>
      </c>
      <c r="I57" s="6" t="n"/>
      <c r="J57" s="6">
        <f>IF(OR(A57="",I57=""),"",(IF(G57="",TODAY(),G57)-A57+1)*I57*IF(E57="",1,E57))</f>
        <v/>
      </c>
      <c r="K57" s="5" t="n"/>
      <c r="L57" s="5" t="n"/>
    </row>
    <row r="58">
      <c r="A58" s="4" t="n"/>
      <c r="B58" s="5" t="n"/>
      <c r="C58" s="5" t="n"/>
      <c r="D58" s="5" t="n"/>
      <c r="E58" s="6" t="n"/>
      <c r="F58" s="4" t="n"/>
      <c r="G58" s="4" t="n"/>
      <c r="H58" s="5">
        <f>IF(B58="","",IF(G58&lt;&gt;"","반납",IF(AND(F58&lt;&gt;"",F58&lt;TODAY()),"연체","대여 중")))</f>
        <v/>
      </c>
      <c r="I58" s="6" t="n"/>
      <c r="J58" s="6">
        <f>IF(OR(A58="",I58=""),"",(IF(G58="",TODAY(),G58)-A58+1)*I58*IF(E58="",1,E58))</f>
        <v/>
      </c>
      <c r="K58" s="5" t="n"/>
      <c r="L58" s="5" t="n"/>
    </row>
    <row r="59">
      <c r="A59" s="4" t="n"/>
      <c r="B59" s="5" t="n"/>
      <c r="C59" s="5" t="n"/>
      <c r="D59" s="5" t="n"/>
      <c r="E59" s="6" t="n"/>
      <c r="F59" s="4" t="n"/>
      <c r="G59" s="4" t="n"/>
      <c r="H59" s="5">
        <f>IF(B59="","",IF(G59&lt;&gt;"","반납",IF(AND(F59&lt;&gt;"",F59&lt;TODAY()),"연체","대여 중")))</f>
        <v/>
      </c>
      <c r="I59" s="6" t="n"/>
      <c r="J59" s="6">
        <f>IF(OR(A59="",I59=""),"",(IF(G59="",TODAY(),G59)-A59+1)*I59*IF(E59="",1,E59))</f>
        <v/>
      </c>
      <c r="K59" s="5" t="n"/>
      <c r="L59" s="5" t="n"/>
    </row>
    <row r="60">
      <c r="A60" s="4" t="n"/>
      <c r="B60" s="5" t="n"/>
      <c r="C60" s="5" t="n"/>
      <c r="D60" s="5" t="n"/>
      <c r="E60" s="6" t="n"/>
      <c r="F60" s="4" t="n"/>
      <c r="G60" s="4" t="n"/>
      <c r="H60" s="5">
        <f>IF(B60="","",IF(G60&lt;&gt;"","반납",IF(AND(F60&lt;&gt;"",F60&lt;TODAY()),"연체","대여 중")))</f>
        <v/>
      </c>
      <c r="I60" s="6" t="n"/>
      <c r="J60" s="6">
        <f>IF(OR(A60="",I60=""),"",(IF(G60="",TODAY(),G60)-A60+1)*I60*IF(E60="",1,E60))</f>
        <v/>
      </c>
      <c r="K60" s="5" t="n"/>
      <c r="L60" s="5" t="n"/>
    </row>
    <row r="61">
      <c r="A61" s="4" t="n"/>
      <c r="B61" s="5" t="n"/>
      <c r="C61" s="5" t="n"/>
      <c r="D61" s="5" t="n"/>
      <c r="E61" s="6" t="n"/>
      <c r="F61" s="4" t="n"/>
      <c r="G61" s="4" t="n"/>
      <c r="H61" s="5">
        <f>IF(B61="","",IF(G61&lt;&gt;"","반납",IF(AND(F61&lt;&gt;"",F61&lt;TODAY()),"연체","대여 중")))</f>
        <v/>
      </c>
      <c r="I61" s="6" t="n"/>
      <c r="J61" s="6">
        <f>IF(OR(A61="",I61=""),"",(IF(G61="",TODAY(),G61)-A61+1)*I61*IF(E61="",1,E61))</f>
        <v/>
      </c>
      <c r="K61" s="5" t="n"/>
      <c r="L61" s="5" t="n"/>
    </row>
    <row r="62">
      <c r="A62" s="4" t="n"/>
      <c r="B62" s="5" t="n"/>
      <c r="C62" s="5" t="n"/>
      <c r="D62" s="5" t="n"/>
      <c r="E62" s="6" t="n"/>
      <c r="F62" s="4" t="n"/>
      <c r="G62" s="4" t="n"/>
      <c r="H62" s="5">
        <f>IF(B62="","",IF(G62&lt;&gt;"","반납",IF(AND(F62&lt;&gt;"",F62&lt;TODAY()),"연체","대여 중")))</f>
        <v/>
      </c>
      <c r="I62" s="6" t="n"/>
      <c r="J62" s="6">
        <f>IF(OR(A62="",I62=""),"",(IF(G62="",TODAY(),G62)-A62+1)*I62*IF(E62="",1,E62))</f>
        <v/>
      </c>
      <c r="K62" s="5" t="n"/>
      <c r="L62" s="5" t="n"/>
    </row>
    <row r="63">
      <c r="A63" s="4" t="n"/>
      <c r="B63" s="5" t="n"/>
      <c r="C63" s="5" t="n"/>
      <c r="D63" s="5" t="n"/>
      <c r="E63" s="6" t="n"/>
      <c r="F63" s="4" t="n"/>
      <c r="G63" s="4" t="n"/>
      <c r="H63" s="5">
        <f>IF(B63="","",IF(G63&lt;&gt;"","반납",IF(AND(F63&lt;&gt;"",F63&lt;TODAY()),"연체","대여 중")))</f>
        <v/>
      </c>
      <c r="I63" s="6" t="n"/>
      <c r="J63" s="6">
        <f>IF(OR(A63="",I63=""),"",(IF(G63="",TODAY(),G63)-A63+1)*I63*IF(E63="",1,E63))</f>
        <v/>
      </c>
      <c r="K63" s="5" t="n"/>
      <c r="L63" s="5" t="n"/>
    </row>
    <row r="64">
      <c r="A64" s="4" t="n"/>
      <c r="B64" s="5" t="n"/>
      <c r="C64" s="5" t="n"/>
      <c r="D64" s="5" t="n"/>
      <c r="E64" s="6" t="n"/>
      <c r="F64" s="4" t="n"/>
      <c r="G64" s="4" t="n"/>
      <c r="H64" s="5">
        <f>IF(B64="","",IF(G64&lt;&gt;"","반납",IF(AND(F64&lt;&gt;"",F64&lt;TODAY()),"연체","대여 중")))</f>
        <v/>
      </c>
      <c r="I64" s="6" t="n"/>
      <c r="J64" s="6">
        <f>IF(OR(A64="",I64=""),"",(IF(G64="",TODAY(),G64)-A64+1)*I64*IF(E64="",1,E64))</f>
        <v/>
      </c>
      <c r="K64" s="5" t="n"/>
      <c r="L64" s="5" t="n"/>
    </row>
    <row r="65">
      <c r="A65" s="4" t="n"/>
      <c r="B65" s="5" t="n"/>
      <c r="C65" s="5" t="n"/>
      <c r="D65" s="5" t="n"/>
      <c r="E65" s="6" t="n"/>
      <c r="F65" s="4" t="n"/>
      <c r="G65" s="4" t="n"/>
      <c r="H65" s="5">
        <f>IF(B65="","",IF(G65&lt;&gt;"","반납",IF(AND(F65&lt;&gt;"",F65&lt;TODAY()),"연체","대여 중")))</f>
        <v/>
      </c>
      <c r="I65" s="6" t="n"/>
      <c r="J65" s="6">
        <f>IF(OR(A65="",I65=""),"",(IF(G65="",TODAY(),G65)-A65+1)*I65*IF(E65="",1,E65))</f>
        <v/>
      </c>
      <c r="K65" s="5" t="n"/>
      <c r="L65" s="5" t="n"/>
    </row>
    <row r="66">
      <c r="A66" s="4" t="n"/>
      <c r="B66" s="5" t="n"/>
      <c r="C66" s="5" t="n"/>
      <c r="D66" s="5" t="n"/>
      <c r="E66" s="6" t="n"/>
      <c r="F66" s="4" t="n"/>
      <c r="G66" s="4" t="n"/>
      <c r="H66" s="5">
        <f>IF(B66="","",IF(G66&lt;&gt;"","반납",IF(AND(F66&lt;&gt;"",F66&lt;TODAY()),"연체","대여 중")))</f>
        <v/>
      </c>
      <c r="I66" s="6" t="n"/>
      <c r="J66" s="6">
        <f>IF(OR(A66="",I66=""),"",(IF(G66="",TODAY(),G66)-A66+1)*I66*IF(E66="",1,E66))</f>
        <v/>
      </c>
      <c r="K66" s="5" t="n"/>
      <c r="L66" s="5" t="n"/>
    </row>
    <row r="67">
      <c r="A67" s="4" t="n"/>
      <c r="B67" s="5" t="n"/>
      <c r="C67" s="5" t="n"/>
      <c r="D67" s="5" t="n"/>
      <c r="E67" s="6" t="n"/>
      <c r="F67" s="4" t="n"/>
      <c r="G67" s="4" t="n"/>
      <c r="H67" s="5">
        <f>IF(B67="","",IF(G67&lt;&gt;"","반납",IF(AND(F67&lt;&gt;"",F67&lt;TODAY()),"연체","대여 중")))</f>
        <v/>
      </c>
      <c r="I67" s="6" t="n"/>
      <c r="J67" s="6">
        <f>IF(OR(A67="",I67=""),"",(IF(G67="",TODAY(),G67)-A67+1)*I67*IF(E67="",1,E67))</f>
        <v/>
      </c>
      <c r="K67" s="5" t="n"/>
      <c r="L67" s="5" t="n"/>
    </row>
    <row r="68">
      <c r="A68" s="4" t="n"/>
      <c r="B68" s="5" t="n"/>
      <c r="C68" s="5" t="n"/>
      <c r="D68" s="5" t="n"/>
      <c r="E68" s="6" t="n"/>
      <c r="F68" s="4" t="n"/>
      <c r="G68" s="4" t="n"/>
      <c r="H68" s="5">
        <f>IF(B68="","",IF(G68&lt;&gt;"","반납",IF(AND(F68&lt;&gt;"",F68&lt;TODAY()),"연체","대여 중")))</f>
        <v/>
      </c>
      <c r="I68" s="6" t="n"/>
      <c r="J68" s="6">
        <f>IF(OR(A68="",I68=""),"",(IF(G68="",TODAY(),G68)-A68+1)*I68*IF(E68="",1,E68))</f>
        <v/>
      </c>
      <c r="K68" s="5" t="n"/>
      <c r="L68" s="5" t="n"/>
    </row>
    <row r="69">
      <c r="A69" s="4" t="n"/>
      <c r="B69" s="5" t="n"/>
      <c r="C69" s="5" t="n"/>
      <c r="D69" s="5" t="n"/>
      <c r="E69" s="6" t="n"/>
      <c r="F69" s="4" t="n"/>
      <c r="G69" s="4" t="n"/>
      <c r="H69" s="5">
        <f>IF(B69="","",IF(G69&lt;&gt;"","반납",IF(AND(F69&lt;&gt;"",F69&lt;TODAY()),"연체","대여 중")))</f>
        <v/>
      </c>
      <c r="I69" s="6" t="n"/>
      <c r="J69" s="6">
        <f>IF(OR(A69="",I69=""),"",(IF(G69="",TODAY(),G69)-A69+1)*I69*IF(E69="",1,E69))</f>
        <v/>
      </c>
      <c r="K69" s="5" t="n"/>
      <c r="L69" s="5" t="n"/>
    </row>
    <row r="70">
      <c r="A70" s="4" t="n"/>
      <c r="B70" s="5" t="n"/>
      <c r="C70" s="5" t="n"/>
      <c r="D70" s="5" t="n"/>
      <c r="E70" s="6" t="n"/>
      <c r="F70" s="4" t="n"/>
      <c r="G70" s="4" t="n"/>
      <c r="H70" s="5">
        <f>IF(B70="","",IF(G70&lt;&gt;"","반납",IF(AND(F70&lt;&gt;"",F70&lt;TODAY()),"연체","대여 중")))</f>
        <v/>
      </c>
      <c r="I70" s="6" t="n"/>
      <c r="J70" s="6">
        <f>IF(OR(A70="",I70=""),"",(IF(G70="",TODAY(),G70)-A70+1)*I70*IF(E70="",1,E70))</f>
        <v/>
      </c>
      <c r="K70" s="5" t="n"/>
      <c r="L70" s="5" t="n"/>
    </row>
    <row r="71">
      <c r="A71" s="4" t="n"/>
      <c r="B71" s="5" t="n"/>
      <c r="C71" s="5" t="n"/>
      <c r="D71" s="5" t="n"/>
      <c r="E71" s="6" t="n"/>
      <c r="F71" s="4" t="n"/>
      <c r="G71" s="4" t="n"/>
      <c r="H71" s="5">
        <f>IF(B71="","",IF(G71&lt;&gt;"","반납",IF(AND(F71&lt;&gt;"",F71&lt;TODAY()),"연체","대여 중")))</f>
        <v/>
      </c>
      <c r="I71" s="6" t="n"/>
      <c r="J71" s="6">
        <f>IF(OR(A71="",I71=""),"",(IF(G71="",TODAY(),G71)-A71+1)*I71*IF(E71="",1,E71))</f>
        <v/>
      </c>
      <c r="K71" s="5" t="n"/>
      <c r="L71" s="5" t="n"/>
    </row>
    <row r="72">
      <c r="A72" s="4" t="n"/>
      <c r="B72" s="5" t="n"/>
      <c r="C72" s="5" t="n"/>
      <c r="D72" s="5" t="n"/>
      <c r="E72" s="6" t="n"/>
      <c r="F72" s="4" t="n"/>
      <c r="G72" s="4" t="n"/>
      <c r="H72" s="5">
        <f>IF(B72="","",IF(G72&lt;&gt;"","반납",IF(AND(F72&lt;&gt;"",F72&lt;TODAY()),"연체","대여 중")))</f>
        <v/>
      </c>
      <c r="I72" s="6" t="n"/>
      <c r="J72" s="6">
        <f>IF(OR(A72="",I72=""),"",(IF(G72="",TODAY(),G72)-A72+1)*I72*IF(E72="",1,E72))</f>
        <v/>
      </c>
      <c r="K72" s="5" t="n"/>
      <c r="L72" s="5" t="n"/>
    </row>
    <row r="73">
      <c r="A73" s="4" t="n"/>
      <c r="B73" s="5" t="n"/>
      <c r="C73" s="5" t="n"/>
      <c r="D73" s="5" t="n"/>
      <c r="E73" s="6" t="n"/>
      <c r="F73" s="4" t="n"/>
      <c r="G73" s="4" t="n"/>
      <c r="H73" s="5">
        <f>IF(B73="","",IF(G73&lt;&gt;"","반납",IF(AND(F73&lt;&gt;"",F73&lt;TODAY()),"연체","대여 중")))</f>
        <v/>
      </c>
      <c r="I73" s="6" t="n"/>
      <c r="J73" s="6">
        <f>IF(OR(A73="",I73=""),"",(IF(G73="",TODAY(),G73)-A73+1)*I73*IF(E73="",1,E73))</f>
        <v/>
      </c>
      <c r="K73" s="5" t="n"/>
      <c r="L73" s="5" t="n"/>
    </row>
    <row r="74">
      <c r="A74" s="4" t="n"/>
      <c r="B74" s="5" t="n"/>
      <c r="C74" s="5" t="n"/>
      <c r="D74" s="5" t="n"/>
      <c r="E74" s="6" t="n"/>
      <c r="F74" s="4" t="n"/>
      <c r="G74" s="4" t="n"/>
      <c r="H74" s="5">
        <f>IF(B74="","",IF(G74&lt;&gt;"","반납",IF(AND(F74&lt;&gt;"",F74&lt;TODAY()),"연체","대여 중")))</f>
        <v/>
      </c>
      <c r="I74" s="6" t="n"/>
      <c r="J74" s="6">
        <f>IF(OR(A74="",I74=""),"",(IF(G74="",TODAY(),G74)-A74+1)*I74*IF(E74="",1,E74))</f>
        <v/>
      </c>
      <c r="K74" s="5" t="n"/>
      <c r="L74" s="5" t="n"/>
    </row>
    <row r="75">
      <c r="A75" s="4" t="n"/>
      <c r="B75" s="5" t="n"/>
      <c r="C75" s="5" t="n"/>
      <c r="D75" s="5" t="n"/>
      <c r="E75" s="6" t="n"/>
      <c r="F75" s="4" t="n"/>
      <c r="G75" s="4" t="n"/>
      <c r="H75" s="5">
        <f>IF(B75="","",IF(G75&lt;&gt;"","반납",IF(AND(F75&lt;&gt;"",F75&lt;TODAY()),"연체","대여 중")))</f>
        <v/>
      </c>
      <c r="I75" s="6" t="n"/>
      <c r="J75" s="6">
        <f>IF(OR(A75="",I75=""),"",(IF(G75="",TODAY(),G75)-A75+1)*I75*IF(E75="",1,E75))</f>
        <v/>
      </c>
      <c r="K75" s="5" t="n"/>
      <c r="L75" s="5" t="n"/>
    </row>
    <row r="76">
      <c r="A76" s="4" t="n"/>
      <c r="B76" s="5" t="n"/>
      <c r="C76" s="5" t="n"/>
      <c r="D76" s="5" t="n"/>
      <c r="E76" s="6" t="n"/>
      <c r="F76" s="4" t="n"/>
      <c r="G76" s="4" t="n"/>
      <c r="H76" s="5">
        <f>IF(B76="","",IF(G76&lt;&gt;"","반납",IF(AND(F76&lt;&gt;"",F76&lt;TODAY()),"연체","대여 중")))</f>
        <v/>
      </c>
      <c r="I76" s="6" t="n"/>
      <c r="J76" s="6">
        <f>IF(OR(A76="",I76=""),"",(IF(G76="",TODAY(),G76)-A76+1)*I76*IF(E76="",1,E76))</f>
        <v/>
      </c>
      <c r="K76" s="5" t="n"/>
      <c r="L76" s="5" t="n"/>
    </row>
    <row r="77">
      <c r="A77" s="4" t="n"/>
      <c r="B77" s="5" t="n"/>
      <c r="C77" s="5" t="n"/>
      <c r="D77" s="5" t="n"/>
      <c r="E77" s="6" t="n"/>
      <c r="F77" s="4" t="n"/>
      <c r="G77" s="4" t="n"/>
      <c r="H77" s="5">
        <f>IF(B77="","",IF(G77&lt;&gt;"","반납",IF(AND(F77&lt;&gt;"",F77&lt;TODAY()),"연체","대여 중")))</f>
        <v/>
      </c>
      <c r="I77" s="6" t="n"/>
      <c r="J77" s="6">
        <f>IF(OR(A77="",I77=""),"",(IF(G77="",TODAY(),G77)-A77+1)*I77*IF(E77="",1,E77))</f>
        <v/>
      </c>
      <c r="K77" s="5" t="n"/>
      <c r="L77" s="5" t="n"/>
    </row>
    <row r="78">
      <c r="A78" s="4" t="n"/>
      <c r="B78" s="5" t="n"/>
      <c r="C78" s="5" t="n"/>
      <c r="D78" s="5" t="n"/>
      <c r="E78" s="6" t="n"/>
      <c r="F78" s="4" t="n"/>
      <c r="G78" s="4" t="n"/>
      <c r="H78" s="5">
        <f>IF(B78="","",IF(G78&lt;&gt;"","반납",IF(AND(F78&lt;&gt;"",F78&lt;TODAY()),"연체","대여 중")))</f>
        <v/>
      </c>
      <c r="I78" s="6" t="n"/>
      <c r="J78" s="6">
        <f>IF(OR(A78="",I78=""),"",(IF(G78="",TODAY(),G78)-A78+1)*I78*IF(E78="",1,E78))</f>
        <v/>
      </c>
      <c r="K78" s="5" t="n"/>
      <c r="L78" s="5" t="n"/>
    </row>
    <row r="79">
      <c r="A79" s="4" t="n"/>
      <c r="B79" s="5" t="n"/>
      <c r="C79" s="5" t="n"/>
      <c r="D79" s="5" t="n"/>
      <c r="E79" s="6" t="n"/>
      <c r="F79" s="4" t="n"/>
      <c r="G79" s="4" t="n"/>
      <c r="H79" s="5">
        <f>IF(B79="","",IF(G79&lt;&gt;"","반납",IF(AND(F79&lt;&gt;"",F79&lt;TODAY()),"연체","대여 중")))</f>
        <v/>
      </c>
      <c r="I79" s="6" t="n"/>
      <c r="J79" s="6">
        <f>IF(OR(A79="",I79=""),"",(IF(G79="",TODAY(),G79)-A79+1)*I79*IF(E79="",1,E79))</f>
        <v/>
      </c>
      <c r="K79" s="5" t="n"/>
      <c r="L79" s="5" t="n"/>
    </row>
    <row r="80">
      <c r="A80" s="4" t="n"/>
      <c r="B80" s="5" t="n"/>
      <c r="C80" s="5" t="n"/>
      <c r="D80" s="5" t="n"/>
      <c r="E80" s="6" t="n"/>
      <c r="F80" s="4" t="n"/>
      <c r="G80" s="4" t="n"/>
      <c r="H80" s="5">
        <f>IF(B80="","",IF(G80&lt;&gt;"","반납",IF(AND(F80&lt;&gt;"",F80&lt;TODAY()),"연체","대여 중")))</f>
        <v/>
      </c>
      <c r="I80" s="6" t="n"/>
      <c r="J80" s="6">
        <f>IF(OR(A80="",I80=""),"",(IF(G80="",TODAY(),G80)-A80+1)*I80*IF(E80="",1,E80))</f>
        <v/>
      </c>
      <c r="K80" s="5" t="n"/>
      <c r="L80" s="5" t="n"/>
    </row>
    <row r="81">
      <c r="A81" s="4" t="n"/>
      <c r="B81" s="5" t="n"/>
      <c r="C81" s="5" t="n"/>
      <c r="D81" s="5" t="n"/>
      <c r="E81" s="6" t="n"/>
      <c r="F81" s="4" t="n"/>
      <c r="G81" s="4" t="n"/>
      <c r="H81" s="5">
        <f>IF(B81="","",IF(G81&lt;&gt;"","반납",IF(AND(F81&lt;&gt;"",F81&lt;TODAY()),"연체","대여 중")))</f>
        <v/>
      </c>
      <c r="I81" s="6" t="n"/>
      <c r="J81" s="6">
        <f>IF(OR(A81="",I81=""),"",(IF(G81="",TODAY(),G81)-A81+1)*I81*IF(E81="",1,E81))</f>
        <v/>
      </c>
      <c r="K81" s="5" t="n"/>
      <c r="L81" s="5" t="n"/>
    </row>
    <row r="82">
      <c r="A82" s="4" t="n"/>
      <c r="B82" s="5" t="n"/>
      <c r="C82" s="5" t="n"/>
      <c r="D82" s="5" t="n"/>
      <c r="E82" s="6" t="n"/>
      <c r="F82" s="4" t="n"/>
      <c r="G82" s="4" t="n"/>
      <c r="H82" s="5">
        <f>IF(B82="","",IF(G82&lt;&gt;"","반납",IF(AND(F82&lt;&gt;"",F82&lt;TODAY()),"연체","대여 중")))</f>
        <v/>
      </c>
      <c r="I82" s="6" t="n"/>
      <c r="J82" s="6">
        <f>IF(OR(A82="",I82=""),"",(IF(G82="",TODAY(),G82)-A82+1)*I82*IF(E82="",1,E82))</f>
        <v/>
      </c>
      <c r="K82" s="5" t="n"/>
      <c r="L82" s="5" t="n"/>
    </row>
    <row r="83">
      <c r="A83" s="4" t="n"/>
      <c r="B83" s="5" t="n"/>
      <c r="C83" s="5" t="n"/>
      <c r="D83" s="5" t="n"/>
      <c r="E83" s="6" t="n"/>
      <c r="F83" s="4" t="n"/>
      <c r="G83" s="4" t="n"/>
      <c r="H83" s="5">
        <f>IF(B83="","",IF(G83&lt;&gt;"","반납",IF(AND(F83&lt;&gt;"",F83&lt;TODAY()),"연체","대여 중")))</f>
        <v/>
      </c>
      <c r="I83" s="6" t="n"/>
      <c r="J83" s="6">
        <f>IF(OR(A83="",I83=""),"",(IF(G83="",TODAY(),G83)-A83+1)*I83*IF(E83="",1,E83))</f>
        <v/>
      </c>
      <c r="K83" s="5" t="n"/>
      <c r="L83" s="5" t="n"/>
    </row>
    <row r="84">
      <c r="A84" s="4" t="n"/>
      <c r="B84" s="5" t="n"/>
      <c r="C84" s="5" t="n"/>
      <c r="D84" s="5" t="n"/>
      <c r="E84" s="6" t="n"/>
      <c r="F84" s="4" t="n"/>
      <c r="G84" s="4" t="n"/>
      <c r="H84" s="5">
        <f>IF(B84="","",IF(G84&lt;&gt;"","반납",IF(AND(F84&lt;&gt;"",F84&lt;TODAY()),"연체","대여 중")))</f>
        <v/>
      </c>
      <c r="I84" s="6" t="n"/>
      <c r="J84" s="6">
        <f>IF(OR(A84="",I84=""),"",(IF(G84="",TODAY(),G84)-A84+1)*I84*IF(E84="",1,E84))</f>
        <v/>
      </c>
      <c r="K84" s="5" t="n"/>
      <c r="L84" s="5" t="n"/>
    </row>
    <row r="85">
      <c r="A85" s="4" t="n"/>
      <c r="B85" s="5" t="n"/>
      <c r="C85" s="5" t="n"/>
      <c r="D85" s="5" t="n"/>
      <c r="E85" s="6" t="n"/>
      <c r="F85" s="4" t="n"/>
      <c r="G85" s="4" t="n"/>
      <c r="H85" s="5">
        <f>IF(B85="","",IF(G85&lt;&gt;"","반납",IF(AND(F85&lt;&gt;"",F85&lt;TODAY()),"연체","대여 중")))</f>
        <v/>
      </c>
      <c r="I85" s="6" t="n"/>
      <c r="J85" s="6">
        <f>IF(OR(A85="",I85=""),"",(IF(G85="",TODAY(),G85)-A85+1)*I85*IF(E85="",1,E85))</f>
        <v/>
      </c>
      <c r="K85" s="5" t="n"/>
      <c r="L85" s="5" t="n"/>
    </row>
    <row r="86">
      <c r="A86" s="4" t="n"/>
      <c r="B86" s="5" t="n"/>
      <c r="C86" s="5" t="n"/>
      <c r="D86" s="5" t="n"/>
      <c r="E86" s="6" t="n"/>
      <c r="F86" s="4" t="n"/>
      <c r="G86" s="4" t="n"/>
      <c r="H86" s="5">
        <f>IF(B86="","",IF(G86&lt;&gt;"","반납",IF(AND(F86&lt;&gt;"",F86&lt;TODAY()),"연체","대여 중")))</f>
        <v/>
      </c>
      <c r="I86" s="6" t="n"/>
      <c r="J86" s="6">
        <f>IF(OR(A86="",I86=""),"",(IF(G86="",TODAY(),G86)-A86+1)*I86*IF(E86="",1,E86))</f>
        <v/>
      </c>
      <c r="K86" s="5" t="n"/>
      <c r="L86" s="5" t="n"/>
    </row>
    <row r="87">
      <c r="A87" s="4" t="n"/>
      <c r="B87" s="5" t="n"/>
      <c r="C87" s="5" t="n"/>
      <c r="D87" s="5" t="n"/>
      <c r="E87" s="6" t="n"/>
      <c r="F87" s="4" t="n"/>
      <c r="G87" s="4" t="n"/>
      <c r="H87" s="5">
        <f>IF(B87="","",IF(G87&lt;&gt;"","반납",IF(AND(F87&lt;&gt;"",F87&lt;TODAY()),"연체","대여 중")))</f>
        <v/>
      </c>
      <c r="I87" s="6" t="n"/>
      <c r="J87" s="6">
        <f>IF(OR(A87="",I87=""),"",(IF(G87="",TODAY(),G87)-A87+1)*I87*IF(E87="",1,E87))</f>
        <v/>
      </c>
      <c r="K87" s="5" t="n"/>
      <c r="L87" s="5" t="n"/>
    </row>
    <row r="88">
      <c r="A88" s="4" t="n"/>
      <c r="B88" s="5" t="n"/>
      <c r="C88" s="5" t="n"/>
      <c r="D88" s="5" t="n"/>
      <c r="E88" s="6" t="n"/>
      <c r="F88" s="4" t="n"/>
      <c r="G88" s="4" t="n"/>
      <c r="H88" s="5">
        <f>IF(B88="","",IF(G88&lt;&gt;"","반납",IF(AND(F88&lt;&gt;"",F88&lt;TODAY()),"연체","대여 중")))</f>
        <v/>
      </c>
      <c r="I88" s="6" t="n"/>
      <c r="J88" s="6">
        <f>IF(OR(A88="",I88=""),"",(IF(G88="",TODAY(),G88)-A88+1)*I88*IF(E88="",1,E88))</f>
        <v/>
      </c>
      <c r="K88" s="5" t="n"/>
      <c r="L88" s="5" t="n"/>
    </row>
    <row r="89">
      <c r="A89" s="4" t="n"/>
      <c r="B89" s="5" t="n"/>
      <c r="C89" s="5" t="n"/>
      <c r="D89" s="5" t="n"/>
      <c r="E89" s="6" t="n"/>
      <c r="F89" s="4" t="n"/>
      <c r="G89" s="4" t="n"/>
      <c r="H89" s="5">
        <f>IF(B89="","",IF(G89&lt;&gt;"","반납",IF(AND(F89&lt;&gt;"",F89&lt;TODAY()),"연체","대여 중")))</f>
        <v/>
      </c>
      <c r="I89" s="6" t="n"/>
      <c r="J89" s="6">
        <f>IF(OR(A89="",I89=""),"",(IF(G89="",TODAY(),G89)-A89+1)*I89*IF(E89="",1,E89))</f>
        <v/>
      </c>
      <c r="K89" s="5" t="n"/>
      <c r="L89" s="5" t="n"/>
    </row>
    <row r="90">
      <c r="A90" s="4" t="n"/>
      <c r="B90" s="5" t="n"/>
      <c r="C90" s="5" t="n"/>
      <c r="D90" s="5" t="n"/>
      <c r="E90" s="6" t="n"/>
      <c r="F90" s="4" t="n"/>
      <c r="G90" s="4" t="n"/>
      <c r="H90" s="5">
        <f>IF(B90="","",IF(G90&lt;&gt;"","반납",IF(AND(F90&lt;&gt;"",F90&lt;TODAY()),"연체","대여 중")))</f>
        <v/>
      </c>
      <c r="I90" s="6" t="n"/>
      <c r="J90" s="6">
        <f>IF(OR(A90="",I90=""),"",(IF(G90="",TODAY(),G90)-A90+1)*I90*IF(E90="",1,E90))</f>
        <v/>
      </c>
      <c r="K90" s="5" t="n"/>
      <c r="L90" s="5" t="n"/>
    </row>
    <row r="91">
      <c r="A91" s="4" t="n"/>
      <c r="B91" s="5" t="n"/>
      <c r="C91" s="5" t="n"/>
      <c r="D91" s="5" t="n"/>
      <c r="E91" s="6" t="n"/>
      <c r="F91" s="4" t="n"/>
      <c r="G91" s="4" t="n"/>
      <c r="H91" s="5">
        <f>IF(B91="","",IF(G91&lt;&gt;"","반납",IF(AND(F91&lt;&gt;"",F91&lt;TODAY()),"연체","대여 중")))</f>
        <v/>
      </c>
      <c r="I91" s="6" t="n"/>
      <c r="J91" s="6">
        <f>IF(OR(A91="",I91=""),"",(IF(G91="",TODAY(),G91)-A91+1)*I91*IF(E91="",1,E91))</f>
        <v/>
      </c>
      <c r="K91" s="5" t="n"/>
      <c r="L91" s="5" t="n"/>
    </row>
    <row r="92">
      <c r="A92" s="4" t="n"/>
      <c r="B92" s="5" t="n"/>
      <c r="C92" s="5" t="n"/>
      <c r="D92" s="5" t="n"/>
      <c r="E92" s="6" t="n"/>
      <c r="F92" s="4" t="n"/>
      <c r="G92" s="4" t="n"/>
      <c r="H92" s="5">
        <f>IF(B92="","",IF(G92&lt;&gt;"","반납",IF(AND(F92&lt;&gt;"",F92&lt;TODAY()),"연체","대여 중")))</f>
        <v/>
      </c>
      <c r="I92" s="6" t="n"/>
      <c r="J92" s="6">
        <f>IF(OR(A92="",I92=""),"",(IF(G92="",TODAY(),G92)-A92+1)*I92*IF(E92="",1,E92))</f>
        <v/>
      </c>
      <c r="K92" s="5" t="n"/>
      <c r="L92" s="5" t="n"/>
    </row>
    <row r="93">
      <c r="A93" s="4" t="n"/>
      <c r="B93" s="5" t="n"/>
      <c r="C93" s="5" t="n"/>
      <c r="D93" s="5" t="n"/>
      <c r="E93" s="6" t="n"/>
      <c r="F93" s="4" t="n"/>
      <c r="G93" s="4" t="n"/>
      <c r="H93" s="5">
        <f>IF(B93="","",IF(G93&lt;&gt;"","반납",IF(AND(F93&lt;&gt;"",F93&lt;TODAY()),"연체","대여 중")))</f>
        <v/>
      </c>
      <c r="I93" s="6" t="n"/>
      <c r="J93" s="6">
        <f>IF(OR(A93="",I93=""),"",(IF(G93="",TODAY(),G93)-A93+1)*I93*IF(E93="",1,E93))</f>
        <v/>
      </c>
      <c r="K93" s="5" t="n"/>
      <c r="L93" s="5" t="n"/>
    </row>
    <row r="94">
      <c r="A94" s="4" t="n"/>
      <c r="B94" s="5" t="n"/>
      <c r="C94" s="5" t="n"/>
      <c r="D94" s="5" t="n"/>
      <c r="E94" s="6" t="n"/>
      <c r="F94" s="4" t="n"/>
      <c r="G94" s="4" t="n"/>
      <c r="H94" s="5">
        <f>IF(B94="","",IF(G94&lt;&gt;"","반납",IF(AND(F94&lt;&gt;"",F94&lt;TODAY()),"연체","대여 중")))</f>
        <v/>
      </c>
      <c r="I94" s="6" t="n"/>
      <c r="J94" s="6">
        <f>IF(OR(A94="",I94=""),"",(IF(G94="",TODAY(),G94)-A94+1)*I94*IF(E94="",1,E94))</f>
        <v/>
      </c>
      <c r="K94" s="5" t="n"/>
      <c r="L94" s="5" t="n"/>
    </row>
    <row r="95">
      <c r="A95" s="4" t="n"/>
      <c r="B95" s="5" t="n"/>
      <c r="C95" s="5" t="n"/>
      <c r="D95" s="5" t="n"/>
      <c r="E95" s="6" t="n"/>
      <c r="F95" s="4" t="n"/>
      <c r="G95" s="4" t="n"/>
      <c r="H95" s="5">
        <f>IF(B95="","",IF(G95&lt;&gt;"","반납",IF(AND(F95&lt;&gt;"",F95&lt;TODAY()),"연체","대여 중")))</f>
        <v/>
      </c>
      <c r="I95" s="6" t="n"/>
      <c r="J95" s="6">
        <f>IF(OR(A95="",I95=""),"",(IF(G95="",TODAY(),G95)-A95+1)*I95*IF(E95="",1,E95))</f>
        <v/>
      </c>
      <c r="K95" s="5" t="n"/>
      <c r="L95" s="5" t="n"/>
    </row>
    <row r="96">
      <c r="A96" s="4" t="n"/>
      <c r="B96" s="5" t="n"/>
      <c r="C96" s="5" t="n"/>
      <c r="D96" s="5" t="n"/>
      <c r="E96" s="6" t="n"/>
      <c r="F96" s="4" t="n"/>
      <c r="G96" s="4" t="n"/>
      <c r="H96" s="5">
        <f>IF(B96="","",IF(G96&lt;&gt;"","반납",IF(AND(F96&lt;&gt;"",F96&lt;TODAY()),"연체","대여 중")))</f>
        <v/>
      </c>
      <c r="I96" s="6" t="n"/>
      <c r="J96" s="6">
        <f>IF(OR(A96="",I96=""),"",(IF(G96="",TODAY(),G96)-A96+1)*I96*IF(E96="",1,E96))</f>
        <v/>
      </c>
      <c r="K96" s="5" t="n"/>
      <c r="L96" s="5" t="n"/>
    </row>
    <row r="97">
      <c r="A97" s="4" t="n"/>
      <c r="B97" s="5" t="n"/>
      <c r="C97" s="5" t="n"/>
      <c r="D97" s="5" t="n"/>
      <c r="E97" s="6" t="n"/>
      <c r="F97" s="4" t="n"/>
      <c r="G97" s="4" t="n"/>
      <c r="H97" s="5">
        <f>IF(B97="","",IF(G97&lt;&gt;"","반납",IF(AND(F97&lt;&gt;"",F97&lt;TODAY()),"연체","대여 중")))</f>
        <v/>
      </c>
      <c r="I97" s="6" t="n"/>
      <c r="J97" s="6">
        <f>IF(OR(A97="",I97=""),"",(IF(G97="",TODAY(),G97)-A97+1)*I97*IF(E97="",1,E97))</f>
        <v/>
      </c>
      <c r="K97" s="5" t="n"/>
      <c r="L97" s="5" t="n"/>
    </row>
    <row r="98">
      <c r="A98" s="4" t="n"/>
      <c r="B98" s="5" t="n"/>
      <c r="C98" s="5" t="n"/>
      <c r="D98" s="5" t="n"/>
      <c r="E98" s="6" t="n"/>
      <c r="F98" s="4" t="n"/>
      <c r="G98" s="4" t="n"/>
      <c r="H98" s="5">
        <f>IF(B98="","",IF(G98&lt;&gt;"","반납",IF(AND(F98&lt;&gt;"",F98&lt;TODAY()),"연체","대여 중")))</f>
        <v/>
      </c>
      <c r="I98" s="6" t="n"/>
      <c r="J98" s="6">
        <f>IF(OR(A98="",I98=""),"",(IF(G98="",TODAY(),G98)-A98+1)*I98*IF(E98="",1,E98))</f>
        <v/>
      </c>
      <c r="K98" s="5" t="n"/>
      <c r="L98" s="5" t="n"/>
    </row>
    <row r="99">
      <c r="A99" s="4" t="n"/>
      <c r="B99" s="5" t="n"/>
      <c r="C99" s="5" t="n"/>
      <c r="D99" s="5" t="n"/>
      <c r="E99" s="6" t="n"/>
      <c r="F99" s="4" t="n"/>
      <c r="G99" s="4" t="n"/>
      <c r="H99" s="5">
        <f>IF(B99="","",IF(G99&lt;&gt;"","반납",IF(AND(F99&lt;&gt;"",F99&lt;TODAY()),"연체","대여 중")))</f>
        <v/>
      </c>
      <c r="I99" s="6" t="n"/>
      <c r="J99" s="6">
        <f>IF(OR(A99="",I99=""),"",(IF(G99="",TODAY(),G99)-A99+1)*I99*IF(E99="",1,E99))</f>
        <v/>
      </c>
      <c r="K99" s="5" t="n"/>
      <c r="L99" s="5" t="n"/>
    </row>
    <row r="100">
      <c r="A100" s="4" t="n"/>
      <c r="B100" s="5" t="n"/>
      <c r="C100" s="5" t="n"/>
      <c r="D100" s="5" t="n"/>
      <c r="E100" s="6" t="n"/>
      <c r="F100" s="4" t="n"/>
      <c r="G100" s="4" t="n"/>
      <c r="H100" s="5">
        <f>IF(B100="","",IF(G100&lt;&gt;"","반납",IF(AND(F100&lt;&gt;"",F100&lt;TODAY()),"연체","대여 중")))</f>
        <v/>
      </c>
      <c r="I100" s="6" t="n"/>
      <c r="J100" s="6">
        <f>IF(OR(A100="",I100=""),"",(IF(G100="",TODAY(),G100)-A100+1)*I100*IF(E100="",1,E100))</f>
        <v/>
      </c>
      <c r="K100" s="5" t="n"/>
      <c r="L100" s="5" t="n"/>
    </row>
    <row r="101">
      <c r="A101" s="4" t="n"/>
      <c r="B101" s="5" t="n"/>
      <c r="C101" s="5" t="n"/>
      <c r="D101" s="5" t="n"/>
      <c r="E101" s="6" t="n"/>
      <c r="F101" s="4" t="n"/>
      <c r="G101" s="4" t="n"/>
      <c r="H101" s="5">
        <f>IF(B101="","",IF(G101&lt;&gt;"","반납",IF(AND(F101&lt;&gt;"",F101&lt;TODAY()),"연체","대여 중")))</f>
        <v/>
      </c>
      <c r="I101" s="6" t="n"/>
      <c r="J101" s="6">
        <f>IF(OR(A101="",I101=""),"",(IF(G101="",TODAY(),G101)-A101+1)*I101*IF(E101="",1,E101))</f>
        <v/>
      </c>
      <c r="K101" s="5" t="n"/>
      <c r="L101" s="5" t="n"/>
    </row>
    <row r="102">
      <c r="A102" s="4" t="n"/>
      <c r="B102" s="5" t="n"/>
      <c r="C102" s="5" t="n"/>
      <c r="D102" s="5" t="n"/>
      <c r="E102" s="6" t="n"/>
      <c r="F102" s="4" t="n"/>
      <c r="G102" s="4" t="n"/>
      <c r="H102" s="5">
        <f>IF(B102="","",IF(G102&lt;&gt;"","반납",IF(AND(F102&lt;&gt;"",F102&lt;TODAY()),"연체","대여 중")))</f>
        <v/>
      </c>
      <c r="I102" s="6" t="n"/>
      <c r="J102" s="6">
        <f>IF(OR(A102="",I102=""),"",(IF(G102="",TODAY(),G102)-A102+1)*I102*IF(E102="",1,E102))</f>
        <v/>
      </c>
      <c r="K102" s="5" t="n"/>
      <c r="L102" s="5" t="n"/>
    </row>
    <row r="103">
      <c r="A103" s="4" t="n"/>
      <c r="B103" s="5" t="n"/>
      <c r="C103" s="5" t="n"/>
      <c r="D103" s="5" t="n"/>
      <c r="E103" s="6" t="n"/>
      <c r="F103" s="4" t="n"/>
      <c r="G103" s="4" t="n"/>
      <c r="H103" s="5">
        <f>IF(B103="","",IF(G103&lt;&gt;"","반납",IF(AND(F103&lt;&gt;"",F103&lt;TODAY()),"연체","대여 중")))</f>
        <v/>
      </c>
      <c r="I103" s="6" t="n"/>
      <c r="J103" s="6">
        <f>IF(OR(A103="",I103=""),"",(IF(G103="",TODAY(),G103)-A103+1)*I103*IF(E103="",1,E103))</f>
        <v/>
      </c>
      <c r="K103" s="5" t="n"/>
      <c r="L103" s="5" t="n"/>
    </row>
    <row r="104">
      <c r="A104" s="4" t="n"/>
      <c r="B104" s="5" t="n"/>
      <c r="C104" s="5" t="n"/>
      <c r="D104" s="5" t="n"/>
      <c r="E104" s="6" t="n"/>
      <c r="F104" s="4" t="n"/>
      <c r="G104" s="4" t="n"/>
      <c r="H104" s="5">
        <f>IF(B104="","",IF(G104&lt;&gt;"","반납",IF(AND(F104&lt;&gt;"",F104&lt;TODAY()),"연체","대여 중")))</f>
        <v/>
      </c>
      <c r="I104" s="6" t="n"/>
      <c r="J104" s="6">
        <f>IF(OR(A104="",I104=""),"",(IF(G104="",TODAY(),G104)-A104+1)*I104*IF(E104="",1,E104))</f>
        <v/>
      </c>
      <c r="K104" s="5" t="n"/>
      <c r="L104" s="5" t="n"/>
    </row>
    <row r="105">
      <c r="A105" s="4" t="n"/>
      <c r="B105" s="5" t="n"/>
      <c r="C105" s="5" t="n"/>
      <c r="D105" s="5" t="n"/>
      <c r="E105" s="6" t="n"/>
      <c r="F105" s="4" t="n"/>
      <c r="G105" s="4" t="n"/>
      <c r="H105" s="5">
        <f>IF(B105="","",IF(G105&lt;&gt;"","반납",IF(AND(F105&lt;&gt;"",F105&lt;TODAY()),"연체","대여 중")))</f>
        <v/>
      </c>
      <c r="I105" s="6" t="n"/>
      <c r="J105" s="6">
        <f>IF(OR(A105="",I105=""),"",(IF(G105="",TODAY(),G105)-A105+1)*I105*IF(E105="",1,E105))</f>
        <v/>
      </c>
      <c r="K105" s="5" t="n"/>
      <c r="L105" s="5" t="n"/>
    </row>
    <row r="106">
      <c r="A106" s="4" t="n"/>
      <c r="B106" s="5" t="n"/>
      <c r="C106" s="5" t="n"/>
      <c r="D106" s="5" t="n"/>
      <c r="E106" s="6" t="n"/>
      <c r="F106" s="4" t="n"/>
      <c r="G106" s="4" t="n"/>
      <c r="H106" s="5">
        <f>IF(B106="","",IF(G106&lt;&gt;"","반납",IF(AND(F106&lt;&gt;"",F106&lt;TODAY()),"연체","대여 중")))</f>
        <v/>
      </c>
      <c r="I106" s="6" t="n"/>
      <c r="J106" s="6">
        <f>IF(OR(A106="",I106=""),"",(IF(G106="",TODAY(),G106)-A106+1)*I106*IF(E106="",1,E106))</f>
        <v/>
      </c>
      <c r="K106" s="5" t="n"/>
      <c r="L106" s="5" t="n"/>
    </row>
    <row r="107">
      <c r="A107" s="4" t="n"/>
      <c r="B107" s="5" t="n"/>
      <c r="C107" s="5" t="n"/>
      <c r="D107" s="5" t="n"/>
      <c r="E107" s="6" t="n"/>
      <c r="F107" s="4" t="n"/>
      <c r="G107" s="4" t="n"/>
      <c r="H107" s="5">
        <f>IF(B107="","",IF(G107&lt;&gt;"","반납",IF(AND(F107&lt;&gt;"",F107&lt;TODAY()),"연체","대여 중")))</f>
        <v/>
      </c>
      <c r="I107" s="6" t="n"/>
      <c r="J107" s="6">
        <f>IF(OR(A107="",I107=""),"",(IF(G107="",TODAY(),G107)-A107+1)*I107*IF(E107="",1,E107))</f>
        <v/>
      </c>
      <c r="K107" s="5" t="n"/>
      <c r="L107" s="5" t="n"/>
    </row>
    <row r="108">
      <c r="A108" s="4" t="n"/>
      <c r="B108" s="5" t="n"/>
      <c r="C108" s="5" t="n"/>
      <c r="D108" s="5" t="n"/>
      <c r="E108" s="6" t="n"/>
      <c r="F108" s="4" t="n"/>
      <c r="G108" s="4" t="n"/>
      <c r="H108" s="5">
        <f>IF(B108="","",IF(G108&lt;&gt;"","반납",IF(AND(F108&lt;&gt;"",F108&lt;TODAY()),"연체","대여 중")))</f>
        <v/>
      </c>
      <c r="I108" s="6" t="n"/>
      <c r="J108" s="6">
        <f>IF(OR(A108="",I108=""),"",(IF(G108="",TODAY(),G108)-A108+1)*I108*IF(E108="",1,E108))</f>
        <v/>
      </c>
      <c r="K108" s="5" t="n"/>
      <c r="L108" s="5" t="n"/>
    </row>
    <row r="109">
      <c r="A109" s="4" t="n"/>
      <c r="B109" s="5" t="n"/>
      <c r="C109" s="5" t="n"/>
      <c r="D109" s="5" t="n"/>
      <c r="E109" s="6" t="n"/>
      <c r="F109" s="4" t="n"/>
      <c r="G109" s="4" t="n"/>
      <c r="H109" s="5">
        <f>IF(B109="","",IF(G109&lt;&gt;"","반납",IF(AND(F109&lt;&gt;"",F109&lt;TODAY()),"연체","대여 중")))</f>
        <v/>
      </c>
      <c r="I109" s="6" t="n"/>
      <c r="J109" s="6">
        <f>IF(OR(A109="",I109=""),"",(IF(G109="",TODAY(),G109)-A109+1)*I109*IF(E109="",1,E109))</f>
        <v/>
      </c>
      <c r="K109" s="5" t="n"/>
      <c r="L109" s="5" t="n"/>
    </row>
    <row r="110">
      <c r="A110" s="4" t="n"/>
      <c r="B110" s="5" t="n"/>
      <c r="C110" s="5" t="n"/>
      <c r="D110" s="5" t="n"/>
      <c r="E110" s="6" t="n"/>
      <c r="F110" s="4" t="n"/>
      <c r="G110" s="4" t="n"/>
      <c r="H110" s="5">
        <f>IF(B110="","",IF(G110&lt;&gt;"","반납",IF(AND(F110&lt;&gt;"",F110&lt;TODAY()),"연체","대여 중")))</f>
        <v/>
      </c>
      <c r="I110" s="6" t="n"/>
      <c r="J110" s="6">
        <f>IF(OR(A110="",I110=""),"",(IF(G110="",TODAY(),G110)-A110+1)*I110*IF(E110="",1,E110))</f>
        <v/>
      </c>
      <c r="K110" s="5" t="n"/>
      <c r="L110" s="5" t="n"/>
    </row>
    <row r="111">
      <c r="A111" s="4" t="n"/>
      <c r="B111" s="5" t="n"/>
      <c r="C111" s="5" t="n"/>
      <c r="D111" s="5" t="n"/>
      <c r="E111" s="6" t="n"/>
      <c r="F111" s="4" t="n"/>
      <c r="G111" s="4" t="n"/>
      <c r="H111" s="5">
        <f>IF(B111="","",IF(G111&lt;&gt;"","반납",IF(AND(F111&lt;&gt;"",F111&lt;TODAY()),"연체","대여 중")))</f>
        <v/>
      </c>
      <c r="I111" s="6" t="n"/>
      <c r="J111" s="6">
        <f>IF(OR(A111="",I111=""),"",(IF(G111="",TODAY(),G111)-A111+1)*I111*IF(E111="",1,E111))</f>
        <v/>
      </c>
      <c r="K111" s="5" t="n"/>
      <c r="L111" s="5" t="n"/>
    </row>
    <row r="112">
      <c r="A112" s="4" t="n"/>
      <c r="B112" s="5" t="n"/>
      <c r="C112" s="5" t="n"/>
      <c r="D112" s="5" t="n"/>
      <c r="E112" s="6" t="n"/>
      <c r="F112" s="4" t="n"/>
      <c r="G112" s="4" t="n"/>
      <c r="H112" s="5">
        <f>IF(B112="","",IF(G112&lt;&gt;"","반납",IF(AND(F112&lt;&gt;"",F112&lt;TODAY()),"연체","대여 중")))</f>
        <v/>
      </c>
      <c r="I112" s="6" t="n"/>
      <c r="J112" s="6">
        <f>IF(OR(A112="",I112=""),"",(IF(G112="",TODAY(),G112)-A112+1)*I112*IF(E112="",1,E112))</f>
        <v/>
      </c>
      <c r="K112" s="5" t="n"/>
      <c r="L112" s="5" t="n"/>
    </row>
    <row r="113">
      <c r="A113" s="4" t="n"/>
      <c r="B113" s="5" t="n"/>
      <c r="C113" s="5" t="n"/>
      <c r="D113" s="5" t="n"/>
      <c r="E113" s="6" t="n"/>
      <c r="F113" s="4" t="n"/>
      <c r="G113" s="4" t="n"/>
      <c r="H113" s="5">
        <f>IF(B113="","",IF(G113&lt;&gt;"","반납",IF(AND(F113&lt;&gt;"",F113&lt;TODAY()),"연체","대여 중")))</f>
        <v/>
      </c>
      <c r="I113" s="6" t="n"/>
      <c r="J113" s="6">
        <f>IF(OR(A113="",I113=""),"",(IF(G113="",TODAY(),G113)-A113+1)*I113*IF(E113="",1,E113))</f>
        <v/>
      </c>
      <c r="K113" s="5" t="n"/>
      <c r="L113" s="5" t="n"/>
    </row>
    <row r="114">
      <c r="A114" s="4" t="n"/>
      <c r="B114" s="5" t="n"/>
      <c r="C114" s="5" t="n"/>
      <c r="D114" s="5" t="n"/>
      <c r="E114" s="6" t="n"/>
      <c r="F114" s="4" t="n"/>
      <c r="G114" s="4" t="n"/>
      <c r="H114" s="5">
        <f>IF(B114="","",IF(G114&lt;&gt;"","반납",IF(AND(F114&lt;&gt;"",F114&lt;TODAY()),"연체","대여 중")))</f>
        <v/>
      </c>
      <c r="I114" s="6" t="n"/>
      <c r="J114" s="6">
        <f>IF(OR(A114="",I114=""),"",(IF(G114="",TODAY(),G114)-A114+1)*I114*IF(E114="",1,E114))</f>
        <v/>
      </c>
      <c r="K114" s="5" t="n"/>
      <c r="L114" s="5" t="n"/>
    </row>
    <row r="115">
      <c r="A115" s="4" t="n"/>
      <c r="B115" s="5" t="n"/>
      <c r="C115" s="5" t="n"/>
      <c r="D115" s="5" t="n"/>
      <c r="E115" s="6" t="n"/>
      <c r="F115" s="4" t="n"/>
      <c r="G115" s="4" t="n"/>
      <c r="H115" s="5">
        <f>IF(B115="","",IF(G115&lt;&gt;"","반납",IF(AND(F115&lt;&gt;"",F115&lt;TODAY()),"연체","대여 중")))</f>
        <v/>
      </c>
      <c r="I115" s="6" t="n"/>
      <c r="J115" s="6">
        <f>IF(OR(A115="",I115=""),"",(IF(G115="",TODAY(),G115)-A115+1)*I115*IF(E115="",1,E115))</f>
        <v/>
      </c>
      <c r="K115" s="5" t="n"/>
      <c r="L115" s="5" t="n"/>
    </row>
    <row r="116">
      <c r="A116" s="4" t="n"/>
      <c r="B116" s="5" t="n"/>
      <c r="C116" s="5" t="n"/>
      <c r="D116" s="5" t="n"/>
      <c r="E116" s="6" t="n"/>
      <c r="F116" s="4" t="n"/>
      <c r="G116" s="4" t="n"/>
      <c r="H116" s="5">
        <f>IF(B116="","",IF(G116&lt;&gt;"","반납",IF(AND(F116&lt;&gt;"",F116&lt;TODAY()),"연체","대여 중")))</f>
        <v/>
      </c>
      <c r="I116" s="6" t="n"/>
      <c r="J116" s="6">
        <f>IF(OR(A116="",I116=""),"",(IF(G116="",TODAY(),G116)-A116+1)*I116*IF(E116="",1,E116))</f>
        <v/>
      </c>
      <c r="K116" s="5" t="n"/>
      <c r="L116" s="5" t="n"/>
    </row>
    <row r="117">
      <c r="A117" s="4" t="n"/>
      <c r="B117" s="5" t="n"/>
      <c r="C117" s="5" t="n"/>
      <c r="D117" s="5" t="n"/>
      <c r="E117" s="6" t="n"/>
      <c r="F117" s="4" t="n"/>
      <c r="G117" s="4" t="n"/>
      <c r="H117" s="5">
        <f>IF(B117="","",IF(G117&lt;&gt;"","반납",IF(AND(F117&lt;&gt;"",F117&lt;TODAY()),"연체","대여 중")))</f>
        <v/>
      </c>
      <c r="I117" s="6" t="n"/>
      <c r="J117" s="6">
        <f>IF(OR(A117="",I117=""),"",(IF(G117="",TODAY(),G117)-A117+1)*I117*IF(E117="",1,E117))</f>
        <v/>
      </c>
      <c r="K117" s="5" t="n"/>
      <c r="L117" s="5" t="n"/>
    </row>
    <row r="118">
      <c r="A118" s="4" t="n"/>
      <c r="B118" s="5" t="n"/>
      <c r="C118" s="5" t="n"/>
      <c r="D118" s="5" t="n"/>
      <c r="E118" s="6" t="n"/>
      <c r="F118" s="4" t="n"/>
      <c r="G118" s="4" t="n"/>
      <c r="H118" s="5">
        <f>IF(B118="","",IF(G118&lt;&gt;"","반납",IF(AND(F118&lt;&gt;"",F118&lt;TODAY()),"연체","대여 중")))</f>
        <v/>
      </c>
      <c r="I118" s="6" t="n"/>
      <c r="J118" s="6">
        <f>IF(OR(A118="",I118=""),"",(IF(G118="",TODAY(),G118)-A118+1)*I118*IF(E118="",1,E118))</f>
        <v/>
      </c>
      <c r="K118" s="5" t="n"/>
      <c r="L118" s="5" t="n"/>
    </row>
    <row r="119">
      <c r="A119" s="4" t="n"/>
      <c r="B119" s="5" t="n"/>
      <c r="C119" s="5" t="n"/>
      <c r="D119" s="5" t="n"/>
      <c r="E119" s="6" t="n"/>
      <c r="F119" s="4" t="n"/>
      <c r="G119" s="4" t="n"/>
      <c r="H119" s="5">
        <f>IF(B119="","",IF(G119&lt;&gt;"","반납",IF(AND(F119&lt;&gt;"",F119&lt;TODAY()),"연체","대여 중")))</f>
        <v/>
      </c>
      <c r="I119" s="6" t="n"/>
      <c r="J119" s="6">
        <f>IF(OR(A119="",I119=""),"",(IF(G119="",TODAY(),G119)-A119+1)*I119*IF(E119="",1,E119))</f>
        <v/>
      </c>
      <c r="K119" s="5" t="n"/>
      <c r="L119" s="5" t="n"/>
    </row>
    <row r="120">
      <c r="A120" s="4" t="n"/>
      <c r="B120" s="5" t="n"/>
      <c r="C120" s="5" t="n"/>
      <c r="D120" s="5" t="n"/>
      <c r="E120" s="6" t="n"/>
      <c r="F120" s="4" t="n"/>
      <c r="G120" s="4" t="n"/>
      <c r="H120" s="5">
        <f>IF(B120="","",IF(G120&lt;&gt;"","반납",IF(AND(F120&lt;&gt;"",F120&lt;TODAY()),"연체","대여 중")))</f>
        <v/>
      </c>
      <c r="I120" s="6" t="n"/>
      <c r="J120" s="6">
        <f>IF(OR(A120="",I120=""),"",(IF(G120="",TODAY(),G120)-A120+1)*I120*IF(E120="",1,E120))</f>
        <v/>
      </c>
      <c r="K120" s="5" t="n"/>
      <c r="L120" s="5" t="n"/>
    </row>
    <row r="121">
      <c r="A121" s="4" t="n"/>
      <c r="B121" s="5" t="n"/>
      <c r="C121" s="5" t="n"/>
      <c r="D121" s="5" t="n"/>
      <c r="E121" s="6" t="n"/>
      <c r="F121" s="4" t="n"/>
      <c r="G121" s="4" t="n"/>
      <c r="H121" s="5">
        <f>IF(B121="","",IF(G121&lt;&gt;"","반납",IF(AND(F121&lt;&gt;"",F121&lt;TODAY()),"연체","대여 중")))</f>
        <v/>
      </c>
      <c r="I121" s="6" t="n"/>
      <c r="J121" s="6">
        <f>IF(OR(A121="",I121=""),"",(IF(G121="",TODAY(),G121)-A121+1)*I121*IF(E121="",1,E121))</f>
        <v/>
      </c>
      <c r="K121" s="5" t="n"/>
      <c r="L121" s="5" t="n"/>
    </row>
    <row r="122">
      <c r="A122" s="4" t="n"/>
      <c r="B122" s="5" t="n"/>
      <c r="C122" s="5" t="n"/>
      <c r="D122" s="5" t="n"/>
      <c r="E122" s="6" t="n"/>
      <c r="F122" s="4" t="n"/>
      <c r="G122" s="4" t="n"/>
      <c r="H122" s="5">
        <f>IF(B122="","",IF(G122&lt;&gt;"","반납",IF(AND(F122&lt;&gt;"",F122&lt;TODAY()),"연체","대여 중")))</f>
        <v/>
      </c>
      <c r="I122" s="6" t="n"/>
      <c r="J122" s="6">
        <f>IF(OR(A122="",I122=""),"",(IF(G122="",TODAY(),G122)-A122+1)*I122*IF(E122="",1,E122))</f>
        <v/>
      </c>
      <c r="K122" s="5" t="n"/>
      <c r="L122" s="5" t="n"/>
    </row>
    <row r="123">
      <c r="A123" s="4" t="n"/>
      <c r="B123" s="5" t="n"/>
      <c r="C123" s="5" t="n"/>
      <c r="D123" s="5" t="n"/>
      <c r="E123" s="6" t="n"/>
      <c r="F123" s="4" t="n"/>
      <c r="G123" s="4" t="n"/>
      <c r="H123" s="5">
        <f>IF(B123="","",IF(G123&lt;&gt;"","반납",IF(AND(F123&lt;&gt;"",F123&lt;TODAY()),"연체","대여 중")))</f>
        <v/>
      </c>
      <c r="I123" s="6" t="n"/>
      <c r="J123" s="6">
        <f>IF(OR(A123="",I123=""),"",(IF(G123="",TODAY(),G123)-A123+1)*I123*IF(E123="",1,E123))</f>
        <v/>
      </c>
      <c r="K123" s="5" t="n"/>
      <c r="L123" s="5" t="n"/>
    </row>
    <row r="124">
      <c r="A124" s="4" t="n"/>
      <c r="B124" s="5" t="n"/>
      <c r="C124" s="5" t="n"/>
      <c r="D124" s="5" t="n"/>
      <c r="E124" s="6" t="n"/>
      <c r="F124" s="4" t="n"/>
      <c r="G124" s="4" t="n"/>
      <c r="H124" s="5">
        <f>IF(B124="","",IF(G124&lt;&gt;"","반납",IF(AND(F124&lt;&gt;"",F124&lt;TODAY()),"연체","대여 중")))</f>
        <v/>
      </c>
      <c r="I124" s="6" t="n"/>
      <c r="J124" s="6">
        <f>IF(OR(A124="",I124=""),"",(IF(G124="",TODAY(),G124)-A124+1)*I124*IF(E124="",1,E124))</f>
        <v/>
      </c>
      <c r="K124" s="5" t="n"/>
      <c r="L124" s="5" t="n"/>
    </row>
    <row r="125">
      <c r="A125" s="4" t="n"/>
      <c r="B125" s="5" t="n"/>
      <c r="C125" s="5" t="n"/>
      <c r="D125" s="5" t="n"/>
      <c r="E125" s="6" t="n"/>
      <c r="F125" s="4" t="n"/>
      <c r="G125" s="4" t="n"/>
      <c r="H125" s="5">
        <f>IF(B125="","",IF(G125&lt;&gt;"","반납",IF(AND(F125&lt;&gt;"",F125&lt;TODAY()),"연체","대여 중")))</f>
        <v/>
      </c>
      <c r="I125" s="6" t="n"/>
      <c r="J125" s="6">
        <f>IF(OR(A125="",I125=""),"",(IF(G125="",TODAY(),G125)-A125+1)*I125*IF(E125="",1,E125))</f>
        <v/>
      </c>
      <c r="K125" s="5" t="n"/>
      <c r="L125" s="5" t="n"/>
    </row>
    <row r="126">
      <c r="A126" s="4" t="n"/>
      <c r="B126" s="5" t="n"/>
      <c r="C126" s="5" t="n"/>
      <c r="D126" s="5" t="n"/>
      <c r="E126" s="6" t="n"/>
      <c r="F126" s="4" t="n"/>
      <c r="G126" s="4" t="n"/>
      <c r="H126" s="5">
        <f>IF(B126="","",IF(G126&lt;&gt;"","반납",IF(AND(F126&lt;&gt;"",F126&lt;TODAY()),"연체","대여 중")))</f>
        <v/>
      </c>
      <c r="I126" s="6" t="n"/>
      <c r="J126" s="6">
        <f>IF(OR(A126="",I126=""),"",(IF(G126="",TODAY(),G126)-A126+1)*I126*IF(E126="",1,E126))</f>
        <v/>
      </c>
      <c r="K126" s="5" t="n"/>
      <c r="L126" s="5" t="n"/>
    </row>
    <row r="127">
      <c r="A127" s="4" t="n"/>
      <c r="B127" s="5" t="n"/>
      <c r="C127" s="5" t="n"/>
      <c r="D127" s="5" t="n"/>
      <c r="E127" s="6" t="n"/>
      <c r="F127" s="4" t="n"/>
      <c r="G127" s="4" t="n"/>
      <c r="H127" s="5">
        <f>IF(B127="","",IF(G127&lt;&gt;"","반납",IF(AND(F127&lt;&gt;"",F127&lt;TODAY()),"연체","대여 중")))</f>
        <v/>
      </c>
      <c r="I127" s="6" t="n"/>
      <c r="J127" s="6">
        <f>IF(OR(A127="",I127=""),"",(IF(G127="",TODAY(),G127)-A127+1)*I127*IF(E127="",1,E127))</f>
        <v/>
      </c>
      <c r="K127" s="5" t="n"/>
      <c r="L127" s="5" t="n"/>
    </row>
    <row r="128">
      <c r="A128" s="4" t="n"/>
      <c r="B128" s="5" t="n"/>
      <c r="C128" s="5" t="n"/>
      <c r="D128" s="5" t="n"/>
      <c r="E128" s="6" t="n"/>
      <c r="F128" s="4" t="n"/>
      <c r="G128" s="4" t="n"/>
      <c r="H128" s="5">
        <f>IF(B128="","",IF(G128&lt;&gt;"","반납",IF(AND(F128&lt;&gt;"",F128&lt;TODAY()),"연체","대여 중")))</f>
        <v/>
      </c>
      <c r="I128" s="6" t="n"/>
      <c r="J128" s="6">
        <f>IF(OR(A128="",I128=""),"",(IF(G128="",TODAY(),G128)-A128+1)*I128*IF(E128="",1,E128))</f>
        <v/>
      </c>
      <c r="K128" s="5" t="n"/>
      <c r="L128" s="5" t="n"/>
    </row>
    <row r="129">
      <c r="A129" s="4" t="n"/>
      <c r="B129" s="5" t="n"/>
      <c r="C129" s="5" t="n"/>
      <c r="D129" s="5" t="n"/>
      <c r="E129" s="6" t="n"/>
      <c r="F129" s="4" t="n"/>
      <c r="G129" s="4" t="n"/>
      <c r="H129" s="5">
        <f>IF(B129="","",IF(G129&lt;&gt;"","반납",IF(AND(F129&lt;&gt;"",F129&lt;TODAY()),"연체","대여 중")))</f>
        <v/>
      </c>
      <c r="I129" s="6" t="n"/>
      <c r="J129" s="6">
        <f>IF(OR(A129="",I129=""),"",(IF(G129="",TODAY(),G129)-A129+1)*I129*IF(E129="",1,E129))</f>
        <v/>
      </c>
      <c r="K129" s="5" t="n"/>
      <c r="L129" s="5" t="n"/>
    </row>
    <row r="130">
      <c r="A130" s="4" t="n"/>
      <c r="B130" s="5" t="n"/>
      <c r="C130" s="5" t="n"/>
      <c r="D130" s="5" t="n"/>
      <c r="E130" s="6" t="n"/>
      <c r="F130" s="4" t="n"/>
      <c r="G130" s="4" t="n"/>
      <c r="H130" s="5">
        <f>IF(B130="","",IF(G130&lt;&gt;"","반납",IF(AND(F130&lt;&gt;"",F130&lt;TODAY()),"연체","대여 중")))</f>
        <v/>
      </c>
      <c r="I130" s="6" t="n"/>
      <c r="J130" s="6">
        <f>IF(OR(A130="",I130=""),"",(IF(G130="",TODAY(),G130)-A130+1)*I130*IF(E130="",1,E130))</f>
        <v/>
      </c>
      <c r="K130" s="5" t="n"/>
      <c r="L130" s="5" t="n"/>
    </row>
    <row r="131">
      <c r="A131" s="4" t="n"/>
      <c r="B131" s="5" t="n"/>
      <c r="C131" s="5" t="n"/>
      <c r="D131" s="5" t="n"/>
      <c r="E131" s="6" t="n"/>
      <c r="F131" s="4" t="n"/>
      <c r="G131" s="4" t="n"/>
      <c r="H131" s="5">
        <f>IF(B131="","",IF(G131&lt;&gt;"","반납",IF(AND(F131&lt;&gt;"",F131&lt;TODAY()),"연체","대여 중")))</f>
        <v/>
      </c>
      <c r="I131" s="6" t="n"/>
      <c r="J131" s="6">
        <f>IF(OR(A131="",I131=""),"",(IF(G131="",TODAY(),G131)-A131+1)*I131*IF(E131="",1,E131))</f>
        <v/>
      </c>
      <c r="K131" s="5" t="n"/>
      <c r="L131" s="5" t="n"/>
    </row>
    <row r="132">
      <c r="A132" s="4" t="n"/>
      <c r="B132" s="5" t="n"/>
      <c r="C132" s="5" t="n"/>
      <c r="D132" s="5" t="n"/>
      <c r="E132" s="6" t="n"/>
      <c r="F132" s="4" t="n"/>
      <c r="G132" s="4" t="n"/>
      <c r="H132" s="5">
        <f>IF(B132="","",IF(G132&lt;&gt;"","반납",IF(AND(F132&lt;&gt;"",F132&lt;TODAY()),"연체","대여 중")))</f>
        <v/>
      </c>
      <c r="I132" s="6" t="n"/>
      <c r="J132" s="6">
        <f>IF(OR(A132="",I132=""),"",(IF(G132="",TODAY(),G132)-A132+1)*I132*IF(E132="",1,E132))</f>
        <v/>
      </c>
      <c r="K132" s="5" t="n"/>
      <c r="L132" s="5" t="n"/>
    </row>
    <row r="133">
      <c r="A133" s="4" t="n"/>
      <c r="B133" s="5" t="n"/>
      <c r="C133" s="5" t="n"/>
      <c r="D133" s="5" t="n"/>
      <c r="E133" s="6" t="n"/>
      <c r="F133" s="4" t="n"/>
      <c r="G133" s="4" t="n"/>
      <c r="H133" s="5">
        <f>IF(B133="","",IF(G133&lt;&gt;"","반납",IF(AND(F133&lt;&gt;"",F133&lt;TODAY()),"연체","대여 중")))</f>
        <v/>
      </c>
      <c r="I133" s="6" t="n"/>
      <c r="J133" s="6">
        <f>IF(OR(A133="",I133=""),"",(IF(G133="",TODAY(),G133)-A133+1)*I133*IF(E133="",1,E133))</f>
        <v/>
      </c>
      <c r="K133" s="5" t="n"/>
      <c r="L133" s="5" t="n"/>
    </row>
    <row r="134">
      <c r="A134" s="4" t="n"/>
      <c r="B134" s="5" t="n"/>
      <c r="C134" s="5" t="n"/>
      <c r="D134" s="5" t="n"/>
      <c r="E134" s="6" t="n"/>
      <c r="F134" s="4" t="n"/>
      <c r="G134" s="4" t="n"/>
      <c r="H134" s="5">
        <f>IF(B134="","",IF(G134&lt;&gt;"","반납",IF(AND(F134&lt;&gt;"",F134&lt;TODAY()),"연체","대여 중")))</f>
        <v/>
      </c>
      <c r="I134" s="6" t="n"/>
      <c r="J134" s="6">
        <f>IF(OR(A134="",I134=""),"",(IF(G134="",TODAY(),G134)-A134+1)*I134*IF(E134="",1,E134))</f>
        <v/>
      </c>
      <c r="K134" s="5" t="n"/>
      <c r="L134" s="5" t="n"/>
    </row>
    <row r="135">
      <c r="A135" s="4" t="n"/>
      <c r="B135" s="5" t="n"/>
      <c r="C135" s="5" t="n"/>
      <c r="D135" s="5" t="n"/>
      <c r="E135" s="6" t="n"/>
      <c r="F135" s="4" t="n"/>
      <c r="G135" s="4" t="n"/>
      <c r="H135" s="5">
        <f>IF(B135="","",IF(G135&lt;&gt;"","반납",IF(AND(F135&lt;&gt;"",F135&lt;TODAY()),"연체","대여 중")))</f>
        <v/>
      </c>
      <c r="I135" s="6" t="n"/>
      <c r="J135" s="6">
        <f>IF(OR(A135="",I135=""),"",(IF(G135="",TODAY(),G135)-A135+1)*I135*IF(E135="",1,E135))</f>
        <v/>
      </c>
      <c r="K135" s="5" t="n"/>
      <c r="L135" s="5" t="n"/>
    </row>
    <row r="136">
      <c r="A136" s="4" t="n"/>
      <c r="B136" s="5" t="n"/>
      <c r="C136" s="5" t="n"/>
      <c r="D136" s="5" t="n"/>
      <c r="E136" s="6" t="n"/>
      <c r="F136" s="4" t="n"/>
      <c r="G136" s="4" t="n"/>
      <c r="H136" s="5">
        <f>IF(B136="","",IF(G136&lt;&gt;"","반납",IF(AND(F136&lt;&gt;"",F136&lt;TODAY()),"연체","대여 중")))</f>
        <v/>
      </c>
      <c r="I136" s="6" t="n"/>
      <c r="J136" s="6">
        <f>IF(OR(A136="",I136=""),"",(IF(G136="",TODAY(),G136)-A136+1)*I136*IF(E136="",1,E136))</f>
        <v/>
      </c>
      <c r="K136" s="5" t="n"/>
      <c r="L136" s="5" t="n"/>
    </row>
    <row r="137">
      <c r="A137" s="4" t="n"/>
      <c r="B137" s="5" t="n"/>
      <c r="C137" s="5" t="n"/>
      <c r="D137" s="5" t="n"/>
      <c r="E137" s="6" t="n"/>
      <c r="F137" s="4" t="n"/>
      <c r="G137" s="4" t="n"/>
      <c r="H137" s="5">
        <f>IF(B137="","",IF(G137&lt;&gt;"","반납",IF(AND(F137&lt;&gt;"",F137&lt;TODAY()),"연체","대여 중")))</f>
        <v/>
      </c>
      <c r="I137" s="6" t="n"/>
      <c r="J137" s="6">
        <f>IF(OR(A137="",I137=""),"",(IF(G137="",TODAY(),G137)-A137+1)*I137*IF(E137="",1,E137))</f>
        <v/>
      </c>
      <c r="K137" s="5" t="n"/>
      <c r="L137" s="5" t="n"/>
    </row>
    <row r="138">
      <c r="A138" s="4" t="n"/>
      <c r="B138" s="5" t="n"/>
      <c r="C138" s="5" t="n"/>
      <c r="D138" s="5" t="n"/>
      <c r="E138" s="6" t="n"/>
      <c r="F138" s="4" t="n"/>
      <c r="G138" s="4" t="n"/>
      <c r="H138" s="5">
        <f>IF(B138="","",IF(G138&lt;&gt;"","반납",IF(AND(F138&lt;&gt;"",F138&lt;TODAY()),"연체","대여 중")))</f>
        <v/>
      </c>
      <c r="I138" s="6" t="n"/>
      <c r="J138" s="6">
        <f>IF(OR(A138="",I138=""),"",(IF(G138="",TODAY(),G138)-A138+1)*I138*IF(E138="",1,E138))</f>
        <v/>
      </c>
      <c r="K138" s="5" t="n"/>
      <c r="L138" s="5" t="n"/>
    </row>
    <row r="139">
      <c r="A139" s="4" t="n"/>
      <c r="B139" s="5" t="n"/>
      <c r="C139" s="5" t="n"/>
      <c r="D139" s="5" t="n"/>
      <c r="E139" s="6" t="n"/>
      <c r="F139" s="4" t="n"/>
      <c r="G139" s="4" t="n"/>
      <c r="H139" s="5">
        <f>IF(B139="","",IF(G139&lt;&gt;"","반납",IF(AND(F139&lt;&gt;"",F139&lt;TODAY()),"연체","대여 중")))</f>
        <v/>
      </c>
      <c r="I139" s="6" t="n"/>
      <c r="J139" s="6">
        <f>IF(OR(A139="",I139=""),"",(IF(G139="",TODAY(),G139)-A139+1)*I139*IF(E139="",1,E139))</f>
        <v/>
      </c>
      <c r="K139" s="5" t="n"/>
      <c r="L139" s="5" t="n"/>
    </row>
    <row r="140">
      <c r="A140" s="4" t="n"/>
      <c r="B140" s="5" t="n"/>
      <c r="C140" s="5" t="n"/>
      <c r="D140" s="5" t="n"/>
      <c r="E140" s="6" t="n"/>
      <c r="F140" s="4" t="n"/>
      <c r="G140" s="4" t="n"/>
      <c r="H140" s="5">
        <f>IF(B140="","",IF(G140&lt;&gt;"","반납",IF(AND(F140&lt;&gt;"",F140&lt;TODAY()),"연체","대여 중")))</f>
        <v/>
      </c>
      <c r="I140" s="6" t="n"/>
      <c r="J140" s="6">
        <f>IF(OR(A140="",I140=""),"",(IF(G140="",TODAY(),G140)-A140+1)*I140*IF(E140="",1,E140))</f>
        <v/>
      </c>
      <c r="K140" s="5" t="n"/>
      <c r="L140" s="5" t="n"/>
    </row>
    <row r="141">
      <c r="A141" s="4" t="n"/>
      <c r="B141" s="5" t="n"/>
      <c r="C141" s="5" t="n"/>
      <c r="D141" s="5" t="n"/>
      <c r="E141" s="6" t="n"/>
      <c r="F141" s="4" t="n"/>
      <c r="G141" s="4" t="n"/>
      <c r="H141" s="5">
        <f>IF(B141="","",IF(G141&lt;&gt;"","반납",IF(AND(F141&lt;&gt;"",F141&lt;TODAY()),"연체","대여 중")))</f>
        <v/>
      </c>
      <c r="I141" s="6" t="n"/>
      <c r="J141" s="6">
        <f>IF(OR(A141="",I141=""),"",(IF(G141="",TODAY(),G141)-A141+1)*I141*IF(E141="",1,E141))</f>
        <v/>
      </c>
      <c r="K141" s="5" t="n"/>
      <c r="L141" s="5" t="n"/>
    </row>
    <row r="142">
      <c r="A142" s="4" t="n"/>
      <c r="B142" s="5" t="n"/>
      <c r="C142" s="5" t="n"/>
      <c r="D142" s="5" t="n"/>
      <c r="E142" s="6" t="n"/>
      <c r="F142" s="4" t="n"/>
      <c r="G142" s="4" t="n"/>
      <c r="H142" s="5">
        <f>IF(B142="","",IF(G142&lt;&gt;"","반납",IF(AND(F142&lt;&gt;"",F142&lt;TODAY()),"연체","대여 중")))</f>
        <v/>
      </c>
      <c r="I142" s="6" t="n"/>
      <c r="J142" s="6">
        <f>IF(OR(A142="",I142=""),"",(IF(G142="",TODAY(),G142)-A142+1)*I142*IF(E142="",1,E142))</f>
        <v/>
      </c>
      <c r="K142" s="5" t="n"/>
      <c r="L142" s="5" t="n"/>
    </row>
    <row r="143">
      <c r="A143" s="4" t="n"/>
      <c r="B143" s="5" t="n"/>
      <c r="C143" s="5" t="n"/>
      <c r="D143" s="5" t="n"/>
      <c r="E143" s="6" t="n"/>
      <c r="F143" s="4" t="n"/>
      <c r="G143" s="4" t="n"/>
      <c r="H143" s="5">
        <f>IF(B143="","",IF(G143&lt;&gt;"","반납",IF(AND(F143&lt;&gt;"",F143&lt;TODAY()),"연체","대여 중")))</f>
        <v/>
      </c>
      <c r="I143" s="6" t="n"/>
      <c r="J143" s="6">
        <f>IF(OR(A143="",I143=""),"",(IF(G143="",TODAY(),G143)-A143+1)*I143*IF(E143="",1,E143))</f>
        <v/>
      </c>
      <c r="K143" s="5" t="n"/>
      <c r="L143" s="5" t="n"/>
    </row>
    <row r="144">
      <c r="A144" s="4" t="n"/>
      <c r="B144" s="5" t="n"/>
      <c r="C144" s="5" t="n"/>
      <c r="D144" s="5" t="n"/>
      <c r="E144" s="6" t="n"/>
      <c r="F144" s="4" t="n"/>
      <c r="G144" s="4" t="n"/>
      <c r="H144" s="5">
        <f>IF(B144="","",IF(G144&lt;&gt;"","반납",IF(AND(F144&lt;&gt;"",F144&lt;TODAY()),"연체","대여 중")))</f>
        <v/>
      </c>
      <c r="I144" s="6" t="n"/>
      <c r="J144" s="6">
        <f>IF(OR(A144="",I144=""),"",(IF(G144="",TODAY(),G144)-A144+1)*I144*IF(E144="",1,E144))</f>
        <v/>
      </c>
      <c r="K144" s="5" t="n"/>
      <c r="L144" s="5" t="n"/>
    </row>
    <row r="145">
      <c r="A145" s="4" t="n"/>
      <c r="B145" s="5" t="n"/>
      <c r="C145" s="5" t="n"/>
      <c r="D145" s="5" t="n"/>
      <c r="E145" s="6" t="n"/>
      <c r="F145" s="4" t="n"/>
      <c r="G145" s="4" t="n"/>
      <c r="H145" s="5">
        <f>IF(B145="","",IF(G145&lt;&gt;"","반납",IF(AND(F145&lt;&gt;"",F145&lt;TODAY()),"연체","대여 중")))</f>
        <v/>
      </c>
      <c r="I145" s="6" t="n"/>
      <c r="J145" s="6">
        <f>IF(OR(A145="",I145=""),"",(IF(G145="",TODAY(),G145)-A145+1)*I145*IF(E145="",1,E145))</f>
        <v/>
      </c>
      <c r="K145" s="5" t="n"/>
      <c r="L145" s="5" t="n"/>
    </row>
    <row r="146">
      <c r="A146" s="4" t="n"/>
      <c r="B146" s="5" t="n"/>
      <c r="C146" s="5" t="n"/>
      <c r="D146" s="5" t="n"/>
      <c r="E146" s="6" t="n"/>
      <c r="F146" s="4" t="n"/>
      <c r="G146" s="4" t="n"/>
      <c r="H146" s="5">
        <f>IF(B146="","",IF(G146&lt;&gt;"","반납",IF(AND(F146&lt;&gt;"",F146&lt;TODAY()),"연체","대여 중")))</f>
        <v/>
      </c>
      <c r="I146" s="6" t="n"/>
      <c r="J146" s="6">
        <f>IF(OR(A146="",I146=""),"",(IF(G146="",TODAY(),G146)-A146+1)*I146*IF(E146="",1,E146))</f>
        <v/>
      </c>
      <c r="K146" s="5" t="n"/>
      <c r="L146" s="5" t="n"/>
    </row>
    <row r="147">
      <c r="A147" s="4" t="n"/>
      <c r="B147" s="5" t="n"/>
      <c r="C147" s="5" t="n"/>
      <c r="D147" s="5" t="n"/>
      <c r="E147" s="6" t="n"/>
      <c r="F147" s="4" t="n"/>
      <c r="G147" s="4" t="n"/>
      <c r="H147" s="5">
        <f>IF(B147="","",IF(G147&lt;&gt;"","반납",IF(AND(F147&lt;&gt;"",F147&lt;TODAY()),"연체","대여 중")))</f>
        <v/>
      </c>
      <c r="I147" s="6" t="n"/>
      <c r="J147" s="6">
        <f>IF(OR(A147="",I147=""),"",(IF(G147="",TODAY(),G147)-A147+1)*I147*IF(E147="",1,E147))</f>
        <v/>
      </c>
      <c r="K147" s="5" t="n"/>
      <c r="L147" s="5" t="n"/>
    </row>
    <row r="148">
      <c r="A148" s="4" t="n"/>
      <c r="B148" s="5" t="n"/>
      <c r="C148" s="5" t="n"/>
      <c r="D148" s="5" t="n"/>
      <c r="E148" s="6" t="n"/>
      <c r="F148" s="4" t="n"/>
      <c r="G148" s="4" t="n"/>
      <c r="H148" s="5">
        <f>IF(B148="","",IF(G148&lt;&gt;"","반납",IF(AND(F148&lt;&gt;"",F148&lt;TODAY()),"연체","대여 중")))</f>
        <v/>
      </c>
      <c r="I148" s="6" t="n"/>
      <c r="J148" s="6">
        <f>IF(OR(A148="",I148=""),"",(IF(G148="",TODAY(),G148)-A148+1)*I148*IF(E148="",1,E148))</f>
        <v/>
      </c>
      <c r="K148" s="5" t="n"/>
      <c r="L148" s="5" t="n"/>
    </row>
    <row r="149">
      <c r="A149" s="4" t="n"/>
      <c r="B149" s="5" t="n"/>
      <c r="C149" s="5" t="n"/>
      <c r="D149" s="5" t="n"/>
      <c r="E149" s="6" t="n"/>
      <c r="F149" s="4" t="n"/>
      <c r="G149" s="4" t="n"/>
      <c r="H149" s="5">
        <f>IF(B149="","",IF(G149&lt;&gt;"","반납",IF(AND(F149&lt;&gt;"",F149&lt;TODAY()),"연체","대여 중")))</f>
        <v/>
      </c>
      <c r="I149" s="6" t="n"/>
      <c r="J149" s="6">
        <f>IF(OR(A149="",I149=""),"",(IF(G149="",TODAY(),G149)-A149+1)*I149*IF(E149="",1,E149))</f>
        <v/>
      </c>
      <c r="K149" s="5" t="n"/>
      <c r="L149" s="5" t="n"/>
    </row>
    <row r="150">
      <c r="A150" s="4" t="n"/>
      <c r="B150" s="5" t="n"/>
      <c r="C150" s="5" t="n"/>
      <c r="D150" s="5" t="n"/>
      <c r="E150" s="6" t="n"/>
      <c r="F150" s="4" t="n"/>
      <c r="G150" s="4" t="n"/>
      <c r="H150" s="5">
        <f>IF(B150="","",IF(G150&lt;&gt;"","반납",IF(AND(F150&lt;&gt;"",F150&lt;TODAY()),"연체","대여 중")))</f>
        <v/>
      </c>
      <c r="I150" s="6" t="n"/>
      <c r="J150" s="6">
        <f>IF(OR(A150="",I150=""),"",(IF(G150="",TODAY(),G150)-A150+1)*I150*IF(E150="",1,E150))</f>
        <v/>
      </c>
      <c r="K150" s="5" t="n"/>
      <c r="L150" s="5" t="n"/>
    </row>
    <row r="151">
      <c r="A151" s="4" t="n"/>
      <c r="B151" s="5" t="n"/>
      <c r="C151" s="5" t="n"/>
      <c r="D151" s="5" t="n"/>
      <c r="E151" s="6" t="n"/>
      <c r="F151" s="4" t="n"/>
      <c r="G151" s="4" t="n"/>
      <c r="H151" s="5">
        <f>IF(B151="","",IF(G151&lt;&gt;"","반납",IF(AND(F151&lt;&gt;"",F151&lt;TODAY()),"연체","대여 중")))</f>
        <v/>
      </c>
      <c r="I151" s="6" t="n"/>
      <c r="J151" s="6">
        <f>IF(OR(A151="",I151=""),"",(IF(G151="",TODAY(),G151)-A151+1)*I151*IF(E151="",1,E151))</f>
        <v/>
      </c>
      <c r="K151" s="5" t="n"/>
      <c r="L151" s="5" t="n"/>
    </row>
    <row r="152">
      <c r="A152" s="4" t="n"/>
      <c r="B152" s="5" t="n"/>
      <c r="C152" s="5" t="n"/>
      <c r="D152" s="5" t="n"/>
      <c r="E152" s="6" t="n"/>
      <c r="F152" s="4" t="n"/>
      <c r="G152" s="4" t="n"/>
      <c r="H152" s="5">
        <f>IF(B152="","",IF(G152&lt;&gt;"","반납",IF(AND(F152&lt;&gt;"",F152&lt;TODAY()),"연체","대여 중")))</f>
        <v/>
      </c>
      <c r="I152" s="6" t="n"/>
      <c r="J152" s="6">
        <f>IF(OR(A152="",I152=""),"",(IF(G152="",TODAY(),G152)-A152+1)*I152*IF(E152="",1,E152))</f>
        <v/>
      </c>
      <c r="K152" s="5" t="n"/>
      <c r="L152" s="5" t="n"/>
    </row>
    <row r="153">
      <c r="A153" s="4" t="n"/>
      <c r="B153" s="5" t="n"/>
      <c r="C153" s="5" t="n"/>
      <c r="D153" s="5" t="n"/>
      <c r="E153" s="6" t="n"/>
      <c r="F153" s="4" t="n"/>
      <c r="G153" s="4" t="n"/>
      <c r="H153" s="5">
        <f>IF(B153="","",IF(G153&lt;&gt;"","반납",IF(AND(F153&lt;&gt;"",F153&lt;TODAY()),"연체","대여 중")))</f>
        <v/>
      </c>
      <c r="I153" s="6" t="n"/>
      <c r="J153" s="6">
        <f>IF(OR(A153="",I153=""),"",(IF(G153="",TODAY(),G153)-A153+1)*I153*IF(E153="",1,E153))</f>
        <v/>
      </c>
      <c r="K153" s="5" t="n"/>
      <c r="L153" s="5" t="n"/>
    </row>
    <row r="154">
      <c r="A154" s="4" t="n"/>
      <c r="B154" s="5" t="n"/>
      <c r="C154" s="5" t="n"/>
      <c r="D154" s="5" t="n"/>
      <c r="E154" s="6" t="n"/>
      <c r="F154" s="4" t="n"/>
      <c r="G154" s="4" t="n"/>
      <c r="H154" s="5">
        <f>IF(B154="","",IF(G154&lt;&gt;"","반납",IF(AND(F154&lt;&gt;"",F154&lt;TODAY()),"연체","대여 중")))</f>
        <v/>
      </c>
      <c r="I154" s="6" t="n"/>
      <c r="J154" s="6">
        <f>IF(OR(A154="",I154=""),"",(IF(G154="",TODAY(),G154)-A154+1)*I154*IF(E154="",1,E154))</f>
        <v/>
      </c>
      <c r="K154" s="5" t="n"/>
      <c r="L154" s="5" t="n"/>
    </row>
    <row r="155">
      <c r="A155" s="4" t="n"/>
      <c r="B155" s="5" t="n"/>
      <c r="C155" s="5" t="n"/>
      <c r="D155" s="5" t="n"/>
      <c r="E155" s="6" t="n"/>
      <c r="F155" s="4" t="n"/>
      <c r="G155" s="4" t="n"/>
      <c r="H155" s="5">
        <f>IF(B155="","",IF(G155&lt;&gt;"","반납",IF(AND(F155&lt;&gt;"",F155&lt;TODAY()),"연체","대여 중")))</f>
        <v/>
      </c>
      <c r="I155" s="6" t="n"/>
      <c r="J155" s="6">
        <f>IF(OR(A155="",I155=""),"",(IF(G155="",TODAY(),G155)-A155+1)*I155*IF(E155="",1,E155))</f>
        <v/>
      </c>
      <c r="K155" s="5" t="n"/>
      <c r="L155" s="5" t="n"/>
    </row>
    <row r="156">
      <c r="A156" s="4" t="n"/>
      <c r="B156" s="5" t="n"/>
      <c r="C156" s="5" t="n"/>
      <c r="D156" s="5" t="n"/>
      <c r="E156" s="6" t="n"/>
      <c r="F156" s="4" t="n"/>
      <c r="G156" s="4" t="n"/>
      <c r="H156" s="5">
        <f>IF(B156="","",IF(G156&lt;&gt;"","반납",IF(AND(F156&lt;&gt;"",F156&lt;TODAY()),"연체","대여 중")))</f>
        <v/>
      </c>
      <c r="I156" s="6" t="n"/>
      <c r="J156" s="6">
        <f>IF(OR(A156="",I156=""),"",(IF(G156="",TODAY(),G156)-A156+1)*I156*IF(E156="",1,E156))</f>
        <v/>
      </c>
      <c r="K156" s="5" t="n"/>
      <c r="L156" s="5" t="n"/>
    </row>
    <row r="157">
      <c r="A157" s="4" t="n"/>
      <c r="B157" s="5" t="n"/>
      <c r="C157" s="5" t="n"/>
      <c r="D157" s="5" t="n"/>
      <c r="E157" s="6" t="n"/>
      <c r="F157" s="4" t="n"/>
      <c r="G157" s="4" t="n"/>
      <c r="H157" s="5">
        <f>IF(B157="","",IF(G157&lt;&gt;"","반납",IF(AND(F157&lt;&gt;"",F157&lt;TODAY()),"연체","대여 중")))</f>
        <v/>
      </c>
      <c r="I157" s="6" t="n"/>
      <c r="J157" s="6">
        <f>IF(OR(A157="",I157=""),"",(IF(G157="",TODAY(),G157)-A157+1)*I157*IF(E157="",1,E157))</f>
        <v/>
      </c>
      <c r="K157" s="5" t="n"/>
      <c r="L157" s="5" t="n"/>
    </row>
    <row r="158">
      <c r="A158" s="4" t="n"/>
      <c r="B158" s="5" t="n"/>
      <c r="C158" s="5" t="n"/>
      <c r="D158" s="5" t="n"/>
      <c r="E158" s="6" t="n"/>
      <c r="F158" s="4" t="n"/>
      <c r="G158" s="4" t="n"/>
      <c r="H158" s="5">
        <f>IF(B158="","",IF(G158&lt;&gt;"","반납",IF(AND(F158&lt;&gt;"",F158&lt;TODAY()),"연체","대여 중")))</f>
        <v/>
      </c>
      <c r="I158" s="6" t="n"/>
      <c r="J158" s="6">
        <f>IF(OR(A158="",I158=""),"",(IF(G158="",TODAY(),G158)-A158+1)*I158*IF(E158="",1,E158))</f>
        <v/>
      </c>
      <c r="K158" s="5" t="n"/>
      <c r="L158" s="5" t="n"/>
    </row>
    <row r="159">
      <c r="A159" s="4" t="n"/>
      <c r="B159" s="5" t="n"/>
      <c r="C159" s="5" t="n"/>
      <c r="D159" s="5" t="n"/>
      <c r="E159" s="6" t="n"/>
      <c r="F159" s="4" t="n"/>
      <c r="G159" s="4" t="n"/>
      <c r="H159" s="5">
        <f>IF(B159="","",IF(G159&lt;&gt;"","반납",IF(AND(F159&lt;&gt;"",F159&lt;TODAY()),"연체","대여 중")))</f>
        <v/>
      </c>
      <c r="I159" s="6" t="n"/>
      <c r="J159" s="6">
        <f>IF(OR(A159="",I159=""),"",(IF(G159="",TODAY(),G159)-A159+1)*I159*IF(E159="",1,E159))</f>
        <v/>
      </c>
      <c r="K159" s="5" t="n"/>
      <c r="L159" s="5" t="n"/>
    </row>
    <row r="160">
      <c r="A160" s="4" t="n"/>
      <c r="B160" s="5" t="n"/>
      <c r="C160" s="5" t="n"/>
      <c r="D160" s="5" t="n"/>
      <c r="E160" s="6" t="n"/>
      <c r="F160" s="4" t="n"/>
      <c r="G160" s="4" t="n"/>
      <c r="H160" s="5">
        <f>IF(B160="","",IF(G160&lt;&gt;"","반납",IF(AND(F160&lt;&gt;"",F160&lt;TODAY()),"연체","대여 중")))</f>
        <v/>
      </c>
      <c r="I160" s="6" t="n"/>
      <c r="J160" s="6">
        <f>IF(OR(A160="",I160=""),"",(IF(G160="",TODAY(),G160)-A160+1)*I160*IF(E160="",1,E160))</f>
        <v/>
      </c>
      <c r="K160" s="5" t="n"/>
      <c r="L160" s="5" t="n"/>
    </row>
    <row r="161">
      <c r="A161" s="4" t="n"/>
      <c r="B161" s="5" t="n"/>
      <c r="C161" s="5" t="n"/>
      <c r="D161" s="5" t="n"/>
      <c r="E161" s="6" t="n"/>
      <c r="F161" s="4" t="n"/>
      <c r="G161" s="4" t="n"/>
      <c r="H161" s="5">
        <f>IF(B161="","",IF(G161&lt;&gt;"","반납",IF(AND(F161&lt;&gt;"",F161&lt;TODAY()),"연체","대여 중")))</f>
        <v/>
      </c>
      <c r="I161" s="6" t="n"/>
      <c r="J161" s="6">
        <f>IF(OR(A161="",I161=""),"",(IF(G161="",TODAY(),G161)-A161+1)*I161*IF(E161="",1,E161))</f>
        <v/>
      </c>
      <c r="K161" s="5" t="n"/>
      <c r="L161" s="5" t="n"/>
    </row>
    <row r="162">
      <c r="A162" s="4" t="n"/>
      <c r="B162" s="5" t="n"/>
      <c r="C162" s="5" t="n"/>
      <c r="D162" s="5" t="n"/>
      <c r="E162" s="6" t="n"/>
      <c r="F162" s="4" t="n"/>
      <c r="G162" s="4" t="n"/>
      <c r="H162" s="5">
        <f>IF(B162="","",IF(G162&lt;&gt;"","반납",IF(AND(F162&lt;&gt;"",F162&lt;TODAY()),"연체","대여 중")))</f>
        <v/>
      </c>
      <c r="I162" s="6" t="n"/>
      <c r="J162" s="6">
        <f>IF(OR(A162="",I162=""),"",(IF(G162="",TODAY(),G162)-A162+1)*I162*IF(E162="",1,E162))</f>
        <v/>
      </c>
      <c r="K162" s="5" t="n"/>
      <c r="L162" s="5" t="n"/>
    </row>
    <row r="163">
      <c r="A163" s="4" t="n"/>
      <c r="B163" s="5" t="n"/>
      <c r="C163" s="5" t="n"/>
      <c r="D163" s="5" t="n"/>
      <c r="E163" s="6" t="n"/>
      <c r="F163" s="4" t="n"/>
      <c r="G163" s="4" t="n"/>
      <c r="H163" s="5">
        <f>IF(B163="","",IF(G163&lt;&gt;"","반납",IF(AND(F163&lt;&gt;"",F163&lt;TODAY()),"연체","대여 중")))</f>
        <v/>
      </c>
      <c r="I163" s="6" t="n"/>
      <c r="J163" s="6">
        <f>IF(OR(A163="",I163=""),"",(IF(G163="",TODAY(),G163)-A163+1)*I163*IF(E163="",1,E163))</f>
        <v/>
      </c>
      <c r="K163" s="5" t="n"/>
      <c r="L163" s="5" t="n"/>
    </row>
    <row r="164">
      <c r="A164" s="4" t="n"/>
      <c r="B164" s="5" t="n"/>
      <c r="C164" s="5" t="n"/>
      <c r="D164" s="5" t="n"/>
      <c r="E164" s="6" t="n"/>
      <c r="F164" s="4" t="n"/>
      <c r="G164" s="4" t="n"/>
      <c r="H164" s="5">
        <f>IF(B164="","",IF(G164&lt;&gt;"","반납",IF(AND(F164&lt;&gt;"",F164&lt;TODAY()),"연체","대여 중")))</f>
        <v/>
      </c>
      <c r="I164" s="6" t="n"/>
      <c r="J164" s="6">
        <f>IF(OR(A164="",I164=""),"",(IF(G164="",TODAY(),G164)-A164+1)*I164*IF(E164="",1,E164))</f>
        <v/>
      </c>
      <c r="K164" s="5" t="n"/>
      <c r="L164" s="5" t="n"/>
    </row>
    <row r="165">
      <c r="A165" s="4" t="n"/>
      <c r="B165" s="5" t="n"/>
      <c r="C165" s="5" t="n"/>
      <c r="D165" s="5" t="n"/>
      <c r="E165" s="6" t="n"/>
      <c r="F165" s="4" t="n"/>
      <c r="G165" s="4" t="n"/>
      <c r="H165" s="5">
        <f>IF(B165="","",IF(G165&lt;&gt;"","반납",IF(AND(F165&lt;&gt;"",F165&lt;TODAY()),"연체","대여 중")))</f>
        <v/>
      </c>
      <c r="I165" s="6" t="n"/>
      <c r="J165" s="6">
        <f>IF(OR(A165="",I165=""),"",(IF(G165="",TODAY(),G165)-A165+1)*I165*IF(E165="",1,E165))</f>
        <v/>
      </c>
      <c r="K165" s="5" t="n"/>
      <c r="L165" s="5" t="n"/>
    </row>
    <row r="166">
      <c r="A166" s="4" t="n"/>
      <c r="B166" s="5" t="n"/>
      <c r="C166" s="5" t="n"/>
      <c r="D166" s="5" t="n"/>
      <c r="E166" s="6" t="n"/>
      <c r="F166" s="4" t="n"/>
      <c r="G166" s="4" t="n"/>
      <c r="H166" s="5">
        <f>IF(B166="","",IF(G166&lt;&gt;"","반납",IF(AND(F166&lt;&gt;"",F166&lt;TODAY()),"연체","대여 중")))</f>
        <v/>
      </c>
      <c r="I166" s="6" t="n"/>
      <c r="J166" s="6">
        <f>IF(OR(A166="",I166=""),"",(IF(G166="",TODAY(),G166)-A166+1)*I166*IF(E166="",1,E166))</f>
        <v/>
      </c>
      <c r="K166" s="5" t="n"/>
      <c r="L166" s="5" t="n"/>
    </row>
    <row r="167">
      <c r="A167" s="4" t="n"/>
      <c r="B167" s="5" t="n"/>
      <c r="C167" s="5" t="n"/>
      <c r="D167" s="5" t="n"/>
      <c r="E167" s="6" t="n"/>
      <c r="F167" s="4" t="n"/>
      <c r="G167" s="4" t="n"/>
      <c r="H167" s="5">
        <f>IF(B167="","",IF(G167&lt;&gt;"","반납",IF(AND(F167&lt;&gt;"",F167&lt;TODAY()),"연체","대여 중")))</f>
        <v/>
      </c>
      <c r="I167" s="6" t="n"/>
      <c r="J167" s="6">
        <f>IF(OR(A167="",I167=""),"",(IF(G167="",TODAY(),G167)-A167+1)*I167*IF(E167="",1,E167))</f>
        <v/>
      </c>
      <c r="K167" s="5" t="n"/>
      <c r="L167" s="5" t="n"/>
    </row>
    <row r="168">
      <c r="A168" s="4" t="n"/>
      <c r="B168" s="5" t="n"/>
      <c r="C168" s="5" t="n"/>
      <c r="D168" s="5" t="n"/>
      <c r="E168" s="6" t="n"/>
      <c r="F168" s="4" t="n"/>
      <c r="G168" s="4" t="n"/>
      <c r="H168" s="5">
        <f>IF(B168="","",IF(G168&lt;&gt;"","반납",IF(AND(F168&lt;&gt;"",F168&lt;TODAY()),"연체","대여 중")))</f>
        <v/>
      </c>
      <c r="I168" s="6" t="n"/>
      <c r="J168" s="6">
        <f>IF(OR(A168="",I168=""),"",(IF(G168="",TODAY(),G168)-A168+1)*I168*IF(E168="",1,E168))</f>
        <v/>
      </c>
      <c r="K168" s="5" t="n"/>
      <c r="L168" s="5" t="n"/>
    </row>
    <row r="169">
      <c r="A169" s="4" t="n"/>
      <c r="B169" s="5" t="n"/>
      <c r="C169" s="5" t="n"/>
      <c r="D169" s="5" t="n"/>
      <c r="E169" s="6" t="n"/>
      <c r="F169" s="4" t="n"/>
      <c r="G169" s="4" t="n"/>
      <c r="H169" s="5">
        <f>IF(B169="","",IF(G169&lt;&gt;"","반납",IF(AND(F169&lt;&gt;"",F169&lt;TODAY()),"연체","대여 중")))</f>
        <v/>
      </c>
      <c r="I169" s="6" t="n"/>
      <c r="J169" s="6">
        <f>IF(OR(A169="",I169=""),"",(IF(G169="",TODAY(),G169)-A169+1)*I169*IF(E169="",1,E169))</f>
        <v/>
      </c>
      <c r="K169" s="5" t="n"/>
      <c r="L169" s="5" t="n"/>
    </row>
    <row r="170">
      <c r="A170" s="4" t="n"/>
      <c r="B170" s="5" t="n"/>
      <c r="C170" s="5" t="n"/>
      <c r="D170" s="5" t="n"/>
      <c r="E170" s="6" t="n"/>
      <c r="F170" s="4" t="n"/>
      <c r="G170" s="4" t="n"/>
      <c r="H170" s="5">
        <f>IF(B170="","",IF(G170&lt;&gt;"","반납",IF(AND(F170&lt;&gt;"",F170&lt;TODAY()),"연체","대여 중")))</f>
        <v/>
      </c>
      <c r="I170" s="6" t="n"/>
      <c r="J170" s="6">
        <f>IF(OR(A170="",I170=""),"",(IF(G170="",TODAY(),G170)-A170+1)*I170*IF(E170="",1,E170))</f>
        <v/>
      </c>
      <c r="K170" s="5" t="n"/>
      <c r="L170" s="5" t="n"/>
    </row>
    <row r="171">
      <c r="A171" s="4" t="n"/>
      <c r="B171" s="5" t="n"/>
      <c r="C171" s="5" t="n"/>
      <c r="D171" s="5" t="n"/>
      <c r="E171" s="6" t="n"/>
      <c r="F171" s="4" t="n"/>
      <c r="G171" s="4" t="n"/>
      <c r="H171" s="5">
        <f>IF(B171="","",IF(G171&lt;&gt;"","반납",IF(AND(F171&lt;&gt;"",F171&lt;TODAY()),"연체","대여 중")))</f>
        <v/>
      </c>
      <c r="I171" s="6" t="n"/>
      <c r="J171" s="6">
        <f>IF(OR(A171="",I171=""),"",(IF(G171="",TODAY(),G171)-A171+1)*I171*IF(E171="",1,E171))</f>
        <v/>
      </c>
      <c r="K171" s="5" t="n"/>
      <c r="L171" s="5" t="n"/>
    </row>
    <row r="172">
      <c r="A172" s="4" t="n"/>
      <c r="B172" s="5" t="n"/>
      <c r="C172" s="5" t="n"/>
      <c r="D172" s="5" t="n"/>
      <c r="E172" s="6" t="n"/>
      <c r="F172" s="4" t="n"/>
      <c r="G172" s="4" t="n"/>
      <c r="H172" s="5">
        <f>IF(B172="","",IF(G172&lt;&gt;"","반납",IF(AND(F172&lt;&gt;"",F172&lt;TODAY()),"연체","대여 중")))</f>
        <v/>
      </c>
      <c r="I172" s="6" t="n"/>
      <c r="J172" s="6">
        <f>IF(OR(A172="",I172=""),"",(IF(G172="",TODAY(),G172)-A172+1)*I172*IF(E172="",1,E172))</f>
        <v/>
      </c>
      <c r="K172" s="5" t="n"/>
      <c r="L172" s="5" t="n"/>
    </row>
    <row r="173">
      <c r="A173" s="4" t="n"/>
      <c r="B173" s="5" t="n"/>
      <c r="C173" s="5" t="n"/>
      <c r="D173" s="5" t="n"/>
      <c r="E173" s="6" t="n"/>
      <c r="F173" s="4" t="n"/>
      <c r="G173" s="4" t="n"/>
      <c r="H173" s="5">
        <f>IF(B173="","",IF(G173&lt;&gt;"","반납",IF(AND(F173&lt;&gt;"",F173&lt;TODAY()),"연체","대여 중")))</f>
        <v/>
      </c>
      <c r="I173" s="6" t="n"/>
      <c r="J173" s="6">
        <f>IF(OR(A173="",I173=""),"",(IF(G173="",TODAY(),G173)-A173+1)*I173*IF(E173="",1,E173))</f>
        <v/>
      </c>
      <c r="K173" s="5" t="n"/>
      <c r="L173" s="5" t="n"/>
    </row>
    <row r="174">
      <c r="A174" s="4" t="n"/>
      <c r="B174" s="5" t="n"/>
      <c r="C174" s="5" t="n"/>
      <c r="D174" s="5" t="n"/>
      <c r="E174" s="6" t="n"/>
      <c r="F174" s="4" t="n"/>
      <c r="G174" s="4" t="n"/>
      <c r="H174" s="5">
        <f>IF(B174="","",IF(G174&lt;&gt;"","반납",IF(AND(F174&lt;&gt;"",F174&lt;TODAY()),"연체","대여 중")))</f>
        <v/>
      </c>
      <c r="I174" s="6" t="n"/>
      <c r="J174" s="6">
        <f>IF(OR(A174="",I174=""),"",(IF(G174="",TODAY(),G174)-A174+1)*I174*IF(E174="",1,E174))</f>
        <v/>
      </c>
      <c r="K174" s="5" t="n"/>
      <c r="L174" s="5" t="n"/>
    </row>
    <row r="175">
      <c r="A175" s="4" t="n"/>
      <c r="B175" s="5" t="n"/>
      <c r="C175" s="5" t="n"/>
      <c r="D175" s="5" t="n"/>
      <c r="E175" s="6" t="n"/>
      <c r="F175" s="4" t="n"/>
      <c r="G175" s="4" t="n"/>
      <c r="H175" s="5">
        <f>IF(B175="","",IF(G175&lt;&gt;"","반납",IF(AND(F175&lt;&gt;"",F175&lt;TODAY()),"연체","대여 중")))</f>
        <v/>
      </c>
      <c r="I175" s="6" t="n"/>
      <c r="J175" s="6">
        <f>IF(OR(A175="",I175=""),"",(IF(G175="",TODAY(),G175)-A175+1)*I175*IF(E175="",1,E175))</f>
        <v/>
      </c>
      <c r="K175" s="5" t="n"/>
      <c r="L175" s="5" t="n"/>
    </row>
    <row r="176">
      <c r="A176" s="4" t="n"/>
      <c r="B176" s="5" t="n"/>
      <c r="C176" s="5" t="n"/>
      <c r="D176" s="5" t="n"/>
      <c r="E176" s="6" t="n"/>
      <c r="F176" s="4" t="n"/>
      <c r="G176" s="4" t="n"/>
      <c r="H176" s="5">
        <f>IF(B176="","",IF(G176&lt;&gt;"","반납",IF(AND(F176&lt;&gt;"",F176&lt;TODAY()),"연체","대여 중")))</f>
        <v/>
      </c>
      <c r="I176" s="6" t="n"/>
      <c r="J176" s="6">
        <f>IF(OR(A176="",I176=""),"",(IF(G176="",TODAY(),G176)-A176+1)*I176*IF(E176="",1,E176))</f>
        <v/>
      </c>
      <c r="K176" s="5" t="n"/>
      <c r="L176" s="5" t="n"/>
    </row>
    <row r="177">
      <c r="A177" s="4" t="n"/>
      <c r="B177" s="5" t="n"/>
      <c r="C177" s="5" t="n"/>
      <c r="D177" s="5" t="n"/>
      <c r="E177" s="6" t="n"/>
      <c r="F177" s="4" t="n"/>
      <c r="G177" s="4" t="n"/>
      <c r="H177" s="5">
        <f>IF(B177="","",IF(G177&lt;&gt;"","반납",IF(AND(F177&lt;&gt;"",F177&lt;TODAY()),"연체","대여 중")))</f>
        <v/>
      </c>
      <c r="I177" s="6" t="n"/>
      <c r="J177" s="6">
        <f>IF(OR(A177="",I177=""),"",(IF(G177="",TODAY(),G177)-A177+1)*I177*IF(E177="",1,E177))</f>
        <v/>
      </c>
      <c r="K177" s="5" t="n"/>
      <c r="L177" s="5" t="n"/>
    </row>
    <row r="178">
      <c r="A178" s="4" t="n"/>
      <c r="B178" s="5" t="n"/>
      <c r="C178" s="5" t="n"/>
      <c r="D178" s="5" t="n"/>
      <c r="E178" s="6" t="n"/>
      <c r="F178" s="4" t="n"/>
      <c r="G178" s="4" t="n"/>
      <c r="H178" s="5">
        <f>IF(B178="","",IF(G178&lt;&gt;"","반납",IF(AND(F178&lt;&gt;"",F178&lt;TODAY()),"연체","대여 중")))</f>
        <v/>
      </c>
      <c r="I178" s="6" t="n"/>
      <c r="J178" s="6">
        <f>IF(OR(A178="",I178=""),"",(IF(G178="",TODAY(),G178)-A178+1)*I178*IF(E178="",1,E178))</f>
        <v/>
      </c>
      <c r="K178" s="5" t="n"/>
      <c r="L178" s="5" t="n"/>
    </row>
    <row r="179">
      <c r="A179" s="4" t="n"/>
      <c r="B179" s="5" t="n"/>
      <c r="C179" s="5" t="n"/>
      <c r="D179" s="5" t="n"/>
      <c r="E179" s="6" t="n"/>
      <c r="F179" s="4" t="n"/>
      <c r="G179" s="4" t="n"/>
      <c r="H179" s="5">
        <f>IF(B179="","",IF(G179&lt;&gt;"","반납",IF(AND(F179&lt;&gt;"",F179&lt;TODAY()),"연체","대여 중")))</f>
        <v/>
      </c>
      <c r="I179" s="6" t="n"/>
      <c r="J179" s="6">
        <f>IF(OR(A179="",I179=""),"",(IF(G179="",TODAY(),G179)-A179+1)*I179*IF(E179="",1,E179))</f>
        <v/>
      </c>
      <c r="K179" s="5" t="n"/>
      <c r="L179" s="5" t="n"/>
    </row>
    <row r="180">
      <c r="A180" s="4" t="n"/>
      <c r="B180" s="5" t="n"/>
      <c r="C180" s="5" t="n"/>
      <c r="D180" s="5" t="n"/>
      <c r="E180" s="6" t="n"/>
      <c r="F180" s="4" t="n"/>
      <c r="G180" s="4" t="n"/>
      <c r="H180" s="5">
        <f>IF(B180="","",IF(G180&lt;&gt;"","반납",IF(AND(F180&lt;&gt;"",F180&lt;TODAY()),"연체","대여 중")))</f>
        <v/>
      </c>
      <c r="I180" s="6" t="n"/>
      <c r="J180" s="6">
        <f>IF(OR(A180="",I180=""),"",(IF(G180="",TODAY(),G180)-A180+1)*I180*IF(E180="",1,E180))</f>
        <v/>
      </c>
      <c r="K180" s="5" t="n"/>
      <c r="L180" s="5" t="n"/>
    </row>
    <row r="181">
      <c r="A181" s="4" t="n"/>
      <c r="B181" s="5" t="n"/>
      <c r="C181" s="5" t="n"/>
      <c r="D181" s="5" t="n"/>
      <c r="E181" s="6" t="n"/>
      <c r="F181" s="4" t="n"/>
      <c r="G181" s="4" t="n"/>
      <c r="H181" s="5">
        <f>IF(B181="","",IF(G181&lt;&gt;"","반납",IF(AND(F181&lt;&gt;"",F181&lt;TODAY()),"연체","대여 중")))</f>
        <v/>
      </c>
      <c r="I181" s="6" t="n"/>
      <c r="J181" s="6">
        <f>IF(OR(A181="",I181=""),"",(IF(G181="",TODAY(),G181)-A181+1)*I181*IF(E181="",1,E181))</f>
        <v/>
      </c>
      <c r="K181" s="5" t="n"/>
      <c r="L181" s="5" t="n"/>
    </row>
    <row r="182">
      <c r="A182" s="4" t="n"/>
      <c r="B182" s="5" t="n"/>
      <c r="C182" s="5" t="n"/>
      <c r="D182" s="5" t="n"/>
      <c r="E182" s="6" t="n"/>
      <c r="F182" s="4" t="n"/>
      <c r="G182" s="4" t="n"/>
      <c r="H182" s="5">
        <f>IF(B182="","",IF(G182&lt;&gt;"","반납",IF(AND(F182&lt;&gt;"",F182&lt;TODAY()),"연체","대여 중")))</f>
        <v/>
      </c>
      <c r="I182" s="6" t="n"/>
      <c r="J182" s="6">
        <f>IF(OR(A182="",I182=""),"",(IF(G182="",TODAY(),G182)-A182+1)*I182*IF(E182="",1,E182))</f>
        <v/>
      </c>
      <c r="K182" s="5" t="n"/>
      <c r="L182" s="5" t="n"/>
    </row>
    <row r="183">
      <c r="A183" s="4" t="n"/>
      <c r="B183" s="5" t="n"/>
      <c r="C183" s="5" t="n"/>
      <c r="D183" s="5" t="n"/>
      <c r="E183" s="6" t="n"/>
      <c r="F183" s="4" t="n"/>
      <c r="G183" s="4" t="n"/>
      <c r="H183" s="5">
        <f>IF(B183="","",IF(G183&lt;&gt;"","반납",IF(AND(F183&lt;&gt;"",F183&lt;TODAY()),"연체","대여 중")))</f>
        <v/>
      </c>
      <c r="I183" s="6" t="n"/>
      <c r="J183" s="6">
        <f>IF(OR(A183="",I183=""),"",(IF(G183="",TODAY(),G183)-A183+1)*I183*IF(E183="",1,E183))</f>
        <v/>
      </c>
      <c r="K183" s="5" t="n"/>
      <c r="L183" s="5" t="n"/>
    </row>
    <row r="184">
      <c r="A184" s="4" t="n"/>
      <c r="B184" s="5" t="n"/>
      <c r="C184" s="5" t="n"/>
      <c r="D184" s="5" t="n"/>
      <c r="E184" s="6" t="n"/>
      <c r="F184" s="4" t="n"/>
      <c r="G184" s="4" t="n"/>
      <c r="H184" s="5">
        <f>IF(B184="","",IF(G184&lt;&gt;"","반납",IF(AND(F184&lt;&gt;"",F184&lt;TODAY()),"연체","대여 중")))</f>
        <v/>
      </c>
      <c r="I184" s="6" t="n"/>
      <c r="J184" s="6">
        <f>IF(OR(A184="",I184=""),"",(IF(G184="",TODAY(),G184)-A184+1)*I184*IF(E184="",1,E184))</f>
        <v/>
      </c>
      <c r="K184" s="5" t="n"/>
      <c r="L184" s="5" t="n"/>
    </row>
    <row r="185">
      <c r="A185" s="4" t="n"/>
      <c r="B185" s="5" t="n"/>
      <c r="C185" s="5" t="n"/>
      <c r="D185" s="5" t="n"/>
      <c r="E185" s="6" t="n"/>
      <c r="F185" s="4" t="n"/>
      <c r="G185" s="4" t="n"/>
      <c r="H185" s="5">
        <f>IF(B185="","",IF(G185&lt;&gt;"","반납",IF(AND(F185&lt;&gt;"",F185&lt;TODAY()),"연체","대여 중")))</f>
        <v/>
      </c>
      <c r="I185" s="6" t="n"/>
      <c r="J185" s="6">
        <f>IF(OR(A185="",I185=""),"",(IF(G185="",TODAY(),G185)-A185+1)*I185*IF(E185="",1,E185))</f>
        <v/>
      </c>
      <c r="K185" s="5" t="n"/>
      <c r="L185" s="5" t="n"/>
    </row>
    <row r="186">
      <c r="A186" s="4" t="n"/>
      <c r="B186" s="5" t="n"/>
      <c r="C186" s="5" t="n"/>
      <c r="D186" s="5" t="n"/>
      <c r="E186" s="6" t="n"/>
      <c r="F186" s="4" t="n"/>
      <c r="G186" s="4" t="n"/>
      <c r="H186" s="5">
        <f>IF(B186="","",IF(G186&lt;&gt;"","반납",IF(AND(F186&lt;&gt;"",F186&lt;TODAY()),"연체","대여 중")))</f>
        <v/>
      </c>
      <c r="I186" s="6" t="n"/>
      <c r="J186" s="6">
        <f>IF(OR(A186="",I186=""),"",(IF(G186="",TODAY(),G186)-A186+1)*I186*IF(E186="",1,E186))</f>
        <v/>
      </c>
      <c r="K186" s="5" t="n"/>
      <c r="L186" s="5" t="n"/>
    </row>
    <row r="187">
      <c r="A187" s="4" t="n"/>
      <c r="B187" s="5" t="n"/>
      <c r="C187" s="5" t="n"/>
      <c r="D187" s="5" t="n"/>
      <c r="E187" s="6" t="n"/>
      <c r="F187" s="4" t="n"/>
      <c r="G187" s="4" t="n"/>
      <c r="H187" s="5">
        <f>IF(B187="","",IF(G187&lt;&gt;"","반납",IF(AND(F187&lt;&gt;"",F187&lt;TODAY()),"연체","대여 중")))</f>
        <v/>
      </c>
      <c r="I187" s="6" t="n"/>
      <c r="J187" s="6">
        <f>IF(OR(A187="",I187=""),"",(IF(G187="",TODAY(),G187)-A187+1)*I187*IF(E187="",1,E187))</f>
        <v/>
      </c>
      <c r="K187" s="5" t="n"/>
      <c r="L187" s="5" t="n"/>
    </row>
    <row r="188">
      <c r="A188" s="4" t="n"/>
      <c r="B188" s="5" t="n"/>
      <c r="C188" s="5" t="n"/>
      <c r="D188" s="5" t="n"/>
      <c r="E188" s="6" t="n"/>
      <c r="F188" s="4" t="n"/>
      <c r="G188" s="4" t="n"/>
      <c r="H188" s="5">
        <f>IF(B188="","",IF(G188&lt;&gt;"","반납",IF(AND(F188&lt;&gt;"",F188&lt;TODAY()),"연체","대여 중")))</f>
        <v/>
      </c>
      <c r="I188" s="6" t="n"/>
      <c r="J188" s="6">
        <f>IF(OR(A188="",I188=""),"",(IF(G188="",TODAY(),G188)-A188+1)*I188*IF(E188="",1,E188))</f>
        <v/>
      </c>
      <c r="K188" s="5" t="n"/>
      <c r="L188" s="5" t="n"/>
    </row>
    <row r="189">
      <c r="A189" s="4" t="n"/>
      <c r="B189" s="5" t="n"/>
      <c r="C189" s="5" t="n"/>
      <c r="D189" s="5" t="n"/>
      <c r="E189" s="6" t="n"/>
      <c r="F189" s="4" t="n"/>
      <c r="G189" s="4" t="n"/>
      <c r="H189" s="5">
        <f>IF(B189="","",IF(G189&lt;&gt;"","반납",IF(AND(F189&lt;&gt;"",F189&lt;TODAY()),"연체","대여 중")))</f>
        <v/>
      </c>
      <c r="I189" s="6" t="n"/>
      <c r="J189" s="6">
        <f>IF(OR(A189="",I189=""),"",(IF(G189="",TODAY(),G189)-A189+1)*I189*IF(E189="",1,E189))</f>
        <v/>
      </c>
      <c r="K189" s="5" t="n"/>
      <c r="L189" s="5" t="n"/>
    </row>
    <row r="190">
      <c r="A190" s="4" t="n"/>
      <c r="B190" s="5" t="n"/>
      <c r="C190" s="5" t="n"/>
      <c r="D190" s="5" t="n"/>
      <c r="E190" s="6" t="n"/>
      <c r="F190" s="4" t="n"/>
      <c r="G190" s="4" t="n"/>
      <c r="H190" s="5">
        <f>IF(B190="","",IF(G190&lt;&gt;"","반납",IF(AND(F190&lt;&gt;"",F190&lt;TODAY()),"연체","대여 중")))</f>
        <v/>
      </c>
      <c r="I190" s="6" t="n"/>
      <c r="J190" s="6">
        <f>IF(OR(A190="",I190=""),"",(IF(G190="",TODAY(),G190)-A190+1)*I190*IF(E190="",1,E190))</f>
        <v/>
      </c>
      <c r="K190" s="5" t="n"/>
      <c r="L190" s="5" t="n"/>
    </row>
    <row r="191">
      <c r="A191" s="4" t="n"/>
      <c r="B191" s="5" t="n"/>
      <c r="C191" s="5" t="n"/>
      <c r="D191" s="5" t="n"/>
      <c r="E191" s="6" t="n"/>
      <c r="F191" s="4" t="n"/>
      <c r="G191" s="4" t="n"/>
      <c r="H191" s="5">
        <f>IF(B191="","",IF(G191&lt;&gt;"","반납",IF(AND(F191&lt;&gt;"",F191&lt;TODAY()),"연체","대여 중")))</f>
        <v/>
      </c>
      <c r="I191" s="6" t="n"/>
      <c r="J191" s="6">
        <f>IF(OR(A191="",I191=""),"",(IF(G191="",TODAY(),G191)-A191+1)*I191*IF(E191="",1,E191))</f>
        <v/>
      </c>
      <c r="K191" s="5" t="n"/>
      <c r="L191" s="5" t="n"/>
    </row>
    <row r="192">
      <c r="A192" s="4" t="n"/>
      <c r="B192" s="5" t="n"/>
      <c r="C192" s="5" t="n"/>
      <c r="D192" s="5" t="n"/>
      <c r="E192" s="6" t="n"/>
      <c r="F192" s="4" t="n"/>
      <c r="G192" s="4" t="n"/>
      <c r="H192" s="5">
        <f>IF(B192="","",IF(G192&lt;&gt;"","반납",IF(AND(F192&lt;&gt;"",F192&lt;TODAY()),"연체","대여 중")))</f>
        <v/>
      </c>
      <c r="I192" s="6" t="n"/>
      <c r="J192" s="6">
        <f>IF(OR(A192="",I192=""),"",(IF(G192="",TODAY(),G192)-A192+1)*I192*IF(E192="",1,E192))</f>
        <v/>
      </c>
      <c r="K192" s="5" t="n"/>
      <c r="L192" s="5" t="n"/>
    </row>
    <row r="193">
      <c r="A193" s="4" t="n"/>
      <c r="B193" s="5" t="n"/>
      <c r="C193" s="5" t="n"/>
      <c r="D193" s="5" t="n"/>
      <c r="E193" s="6" t="n"/>
      <c r="F193" s="4" t="n"/>
      <c r="G193" s="4" t="n"/>
      <c r="H193" s="5">
        <f>IF(B193="","",IF(G193&lt;&gt;"","반납",IF(AND(F193&lt;&gt;"",F193&lt;TODAY()),"연체","대여 중")))</f>
        <v/>
      </c>
      <c r="I193" s="6" t="n"/>
      <c r="J193" s="6">
        <f>IF(OR(A193="",I193=""),"",(IF(G193="",TODAY(),G193)-A193+1)*I193*IF(E193="",1,E193))</f>
        <v/>
      </c>
      <c r="K193" s="5" t="n"/>
      <c r="L193" s="5" t="n"/>
    </row>
    <row r="194">
      <c r="A194" s="4" t="n"/>
      <c r="B194" s="5" t="n"/>
      <c r="C194" s="5" t="n"/>
      <c r="D194" s="5" t="n"/>
      <c r="E194" s="6" t="n"/>
      <c r="F194" s="4" t="n"/>
      <c r="G194" s="4" t="n"/>
      <c r="H194" s="5">
        <f>IF(B194="","",IF(G194&lt;&gt;"","반납",IF(AND(F194&lt;&gt;"",F194&lt;TODAY()),"연체","대여 중")))</f>
        <v/>
      </c>
      <c r="I194" s="6" t="n"/>
      <c r="J194" s="6">
        <f>IF(OR(A194="",I194=""),"",(IF(G194="",TODAY(),G194)-A194+1)*I194*IF(E194="",1,E194))</f>
        <v/>
      </c>
      <c r="K194" s="5" t="n"/>
      <c r="L194" s="5" t="n"/>
    </row>
    <row r="195">
      <c r="A195" s="4" t="n"/>
      <c r="B195" s="5" t="n"/>
      <c r="C195" s="5" t="n"/>
      <c r="D195" s="5" t="n"/>
      <c r="E195" s="6" t="n"/>
      <c r="F195" s="4" t="n"/>
      <c r="G195" s="4" t="n"/>
      <c r="H195" s="5">
        <f>IF(B195="","",IF(G195&lt;&gt;"","반납",IF(AND(F195&lt;&gt;"",F195&lt;TODAY()),"연체","대여 중")))</f>
        <v/>
      </c>
      <c r="I195" s="6" t="n"/>
      <c r="J195" s="6">
        <f>IF(OR(A195="",I195=""),"",(IF(G195="",TODAY(),G195)-A195+1)*I195*IF(E195="",1,E195))</f>
        <v/>
      </c>
      <c r="K195" s="5" t="n"/>
      <c r="L195" s="5" t="n"/>
    </row>
    <row r="196">
      <c r="A196" s="4" t="n"/>
      <c r="B196" s="5" t="n"/>
      <c r="C196" s="5" t="n"/>
      <c r="D196" s="5" t="n"/>
      <c r="E196" s="6" t="n"/>
      <c r="F196" s="4" t="n"/>
      <c r="G196" s="4" t="n"/>
      <c r="H196" s="5">
        <f>IF(B196="","",IF(G196&lt;&gt;"","반납",IF(AND(F196&lt;&gt;"",F196&lt;TODAY()),"연체","대여 중")))</f>
        <v/>
      </c>
      <c r="I196" s="6" t="n"/>
      <c r="J196" s="6">
        <f>IF(OR(A196="",I196=""),"",(IF(G196="",TODAY(),G196)-A196+1)*I196*IF(E196="",1,E196))</f>
        <v/>
      </c>
      <c r="K196" s="5" t="n"/>
      <c r="L196" s="5" t="n"/>
    </row>
    <row r="197">
      <c r="A197" s="4" t="n"/>
      <c r="B197" s="5" t="n"/>
      <c r="C197" s="5" t="n"/>
      <c r="D197" s="5" t="n"/>
      <c r="E197" s="6" t="n"/>
      <c r="F197" s="4" t="n"/>
      <c r="G197" s="4" t="n"/>
      <c r="H197" s="5">
        <f>IF(B197="","",IF(G197&lt;&gt;"","반납",IF(AND(F197&lt;&gt;"",F197&lt;TODAY()),"연체","대여 중")))</f>
        <v/>
      </c>
      <c r="I197" s="6" t="n"/>
      <c r="J197" s="6">
        <f>IF(OR(A197="",I197=""),"",(IF(G197="",TODAY(),G197)-A197+1)*I197*IF(E197="",1,E197))</f>
        <v/>
      </c>
      <c r="K197" s="5" t="n"/>
      <c r="L197" s="5" t="n"/>
    </row>
    <row r="198">
      <c r="A198" s="4" t="n"/>
      <c r="B198" s="5" t="n"/>
      <c r="C198" s="5" t="n"/>
      <c r="D198" s="5" t="n"/>
      <c r="E198" s="6" t="n"/>
      <c r="F198" s="4" t="n"/>
      <c r="G198" s="4" t="n"/>
      <c r="H198" s="5">
        <f>IF(B198="","",IF(G198&lt;&gt;"","반납",IF(AND(F198&lt;&gt;"",F198&lt;TODAY()),"연체","대여 중")))</f>
        <v/>
      </c>
      <c r="I198" s="6" t="n"/>
      <c r="J198" s="6">
        <f>IF(OR(A198="",I198=""),"",(IF(G198="",TODAY(),G198)-A198+1)*I198*IF(E198="",1,E198))</f>
        <v/>
      </c>
      <c r="K198" s="5" t="n"/>
      <c r="L198" s="5" t="n"/>
    </row>
    <row r="199">
      <c r="A199" s="4" t="n"/>
      <c r="B199" s="5" t="n"/>
      <c r="C199" s="5" t="n"/>
      <c r="D199" s="5" t="n"/>
      <c r="E199" s="6" t="n"/>
      <c r="F199" s="4" t="n"/>
      <c r="G199" s="4" t="n"/>
      <c r="H199" s="5">
        <f>IF(B199="","",IF(G199&lt;&gt;"","반납",IF(AND(F199&lt;&gt;"",F199&lt;TODAY()),"연체","대여 중")))</f>
        <v/>
      </c>
      <c r="I199" s="6" t="n"/>
      <c r="J199" s="6">
        <f>IF(OR(A199="",I199=""),"",(IF(G199="",TODAY(),G199)-A199+1)*I199*IF(E199="",1,E199))</f>
        <v/>
      </c>
      <c r="K199" s="5" t="n"/>
      <c r="L199" s="5" t="n"/>
    </row>
    <row r="200">
      <c r="A200" s="4" t="n"/>
      <c r="B200" s="5" t="n"/>
      <c r="C200" s="5" t="n"/>
      <c r="D200" s="5" t="n"/>
      <c r="E200" s="6" t="n"/>
      <c r="F200" s="4" t="n"/>
      <c r="G200" s="4" t="n"/>
      <c r="H200" s="5">
        <f>IF(B200="","",IF(G200&lt;&gt;"","반납",IF(AND(F200&lt;&gt;"",F200&lt;TODAY()),"연체","대여 중")))</f>
        <v/>
      </c>
      <c r="I200" s="6" t="n"/>
      <c r="J200" s="6">
        <f>IF(OR(A200="",I200=""),"",(IF(G200="",TODAY(),G200)-A200+1)*I200*IF(E200="",1,E200))</f>
        <v/>
      </c>
      <c r="K200" s="5" t="n"/>
      <c r="L200" s="5" t="n"/>
    </row>
    <row r="201">
      <c r="A201" s="4" t="n"/>
      <c r="B201" s="5" t="n"/>
      <c r="C201" s="5" t="n"/>
      <c r="D201" s="5" t="n"/>
      <c r="E201" s="6" t="n"/>
      <c r="F201" s="4" t="n"/>
      <c r="G201" s="4" t="n"/>
      <c r="H201" s="5">
        <f>IF(B201="","",IF(G201&lt;&gt;"","반납",IF(AND(F201&lt;&gt;"",F201&lt;TODAY()),"연체","대여 중")))</f>
        <v/>
      </c>
      <c r="I201" s="6" t="n"/>
      <c r="J201" s="6">
        <f>IF(OR(A201="",I201=""),"",(IF(G201="",TODAY(),G201)-A201+1)*I201*IF(E201="",1,E201))</f>
        <v/>
      </c>
      <c r="K201" s="5" t="n"/>
      <c r="L201" s="5" t="n"/>
    </row>
    <row r="202">
      <c r="A202" s="4" t="n"/>
      <c r="B202" s="5" t="n"/>
      <c r="C202" s="5" t="n"/>
      <c r="D202" s="5" t="n"/>
      <c r="E202" s="6" t="n"/>
      <c r="F202" s="4" t="n"/>
      <c r="G202" s="4" t="n"/>
      <c r="H202" s="5">
        <f>IF(B202="","",IF(G202&lt;&gt;"","반납",IF(AND(F202&lt;&gt;"",F202&lt;TODAY()),"연체","대여 중")))</f>
        <v/>
      </c>
      <c r="I202" s="6" t="n"/>
      <c r="J202" s="6">
        <f>IF(OR(A202="",I202=""),"",(IF(G202="",TODAY(),G202)-A202+1)*I202*IF(E202="",1,E202))</f>
        <v/>
      </c>
      <c r="K202" s="5" t="n"/>
      <c r="L202" s="5" t="n"/>
    </row>
    <row r="203">
      <c r="A203" s="4" t="n"/>
      <c r="B203" s="5" t="n"/>
      <c r="C203" s="5" t="n"/>
      <c r="D203" s="5" t="n"/>
      <c r="E203" s="6" t="n"/>
      <c r="F203" s="4" t="n"/>
      <c r="G203" s="4" t="n"/>
      <c r="H203" s="5">
        <f>IF(B203="","",IF(G203&lt;&gt;"","반납",IF(AND(F203&lt;&gt;"",F203&lt;TODAY()),"연체","대여 중")))</f>
        <v/>
      </c>
      <c r="I203" s="6" t="n"/>
      <c r="J203" s="6">
        <f>IF(OR(A203="",I203=""),"",(IF(G203="",TODAY(),G203)-A203+1)*I203*IF(E203="",1,E203))</f>
        <v/>
      </c>
      <c r="K203" s="5" t="n"/>
      <c r="L203" s="5" t="n"/>
    </row>
    <row r="204">
      <c r="A204" s="4" t="n"/>
      <c r="B204" s="5" t="n"/>
      <c r="C204" s="5" t="n"/>
      <c r="D204" s="5" t="n"/>
      <c r="E204" s="6" t="n"/>
      <c r="F204" s="4" t="n"/>
      <c r="G204" s="4" t="n"/>
      <c r="H204" s="5">
        <f>IF(B204="","",IF(G204&lt;&gt;"","반납",IF(AND(F204&lt;&gt;"",F204&lt;TODAY()),"연체","대여 중")))</f>
        <v/>
      </c>
      <c r="I204" s="6" t="n"/>
      <c r="J204" s="6">
        <f>IF(OR(A204="",I204=""),"",(IF(G204="",TODAY(),G204)-A204+1)*I204*IF(E204="",1,E204))</f>
        <v/>
      </c>
      <c r="K204" s="5" t="n"/>
      <c r="L204" s="5" t="n"/>
    </row>
    <row r="205">
      <c r="A205" s="4" t="n"/>
      <c r="B205" s="5" t="n"/>
      <c r="C205" s="5" t="n"/>
      <c r="D205" s="5" t="n"/>
      <c r="E205" s="6" t="n"/>
      <c r="F205" s="4" t="n"/>
      <c r="G205" s="4" t="n"/>
      <c r="H205" s="5">
        <f>IF(B205="","",IF(G205&lt;&gt;"","반납",IF(AND(F205&lt;&gt;"",F205&lt;TODAY()),"연체","대여 중")))</f>
        <v/>
      </c>
      <c r="I205" s="6" t="n"/>
      <c r="J205" s="6">
        <f>IF(OR(A205="",I205=""),"",(IF(G205="",TODAY(),G205)-A205+1)*I205*IF(E205="",1,E205))</f>
        <v/>
      </c>
      <c r="K205" s="5" t="n"/>
      <c r="L205" s="5" t="n"/>
    </row>
    <row r="206">
      <c r="A206" s="4" t="n"/>
      <c r="B206" s="5" t="n"/>
      <c r="C206" s="5" t="n"/>
      <c r="D206" s="5" t="n"/>
      <c r="E206" s="6" t="n"/>
      <c r="F206" s="4" t="n"/>
      <c r="G206" s="4" t="n"/>
      <c r="H206" s="5">
        <f>IF(B206="","",IF(G206&lt;&gt;"","반납",IF(AND(F206&lt;&gt;"",F206&lt;TODAY()),"연체","대여 중")))</f>
        <v/>
      </c>
      <c r="I206" s="6" t="n"/>
      <c r="J206" s="6">
        <f>IF(OR(A206="",I206=""),"",(IF(G206="",TODAY(),G206)-A206+1)*I206*IF(E206="",1,E206))</f>
        <v/>
      </c>
      <c r="K206" s="5" t="n"/>
      <c r="L206" s="5" t="n"/>
    </row>
    <row r="207">
      <c r="A207" s="4" t="n"/>
      <c r="B207" s="5" t="n"/>
      <c r="C207" s="5" t="n"/>
      <c r="D207" s="5" t="n"/>
      <c r="E207" s="6" t="n"/>
      <c r="F207" s="4" t="n"/>
      <c r="G207" s="4" t="n"/>
      <c r="H207" s="5">
        <f>IF(B207="","",IF(G207&lt;&gt;"","반납",IF(AND(F207&lt;&gt;"",F207&lt;TODAY()),"연체","대여 중")))</f>
        <v/>
      </c>
      <c r="I207" s="6" t="n"/>
      <c r="J207" s="6">
        <f>IF(OR(A207="",I207=""),"",(IF(G207="",TODAY(),G207)-A207+1)*I207*IF(E207="",1,E207))</f>
        <v/>
      </c>
      <c r="K207" s="5" t="n"/>
      <c r="L207" s="5" t="n"/>
    </row>
    <row r="208">
      <c r="A208" s="4" t="n"/>
      <c r="B208" s="5" t="n"/>
      <c r="C208" s="5" t="n"/>
      <c r="D208" s="5" t="n"/>
      <c r="E208" s="6" t="n"/>
      <c r="F208" s="4" t="n"/>
      <c r="G208" s="4" t="n"/>
      <c r="H208" s="5">
        <f>IF(B208="","",IF(G208&lt;&gt;"","반납",IF(AND(F208&lt;&gt;"",F208&lt;TODAY()),"연체","대여 중")))</f>
        <v/>
      </c>
      <c r="I208" s="6" t="n"/>
      <c r="J208" s="6">
        <f>IF(OR(A208="",I208=""),"",(IF(G208="",TODAY(),G208)-A208+1)*I208*IF(E208="",1,E208))</f>
        <v/>
      </c>
      <c r="K208" s="5" t="n"/>
      <c r="L208" s="5" t="n"/>
    </row>
    <row r="209">
      <c r="A209" s="4" t="n"/>
      <c r="B209" s="5" t="n"/>
      <c r="C209" s="5" t="n"/>
      <c r="D209" s="5" t="n"/>
      <c r="E209" s="6" t="n"/>
      <c r="F209" s="4" t="n"/>
      <c r="G209" s="4" t="n"/>
      <c r="H209" s="5">
        <f>IF(B209="","",IF(G209&lt;&gt;"","반납",IF(AND(F209&lt;&gt;"",F209&lt;TODAY()),"연체","대여 중")))</f>
        <v/>
      </c>
      <c r="I209" s="6" t="n"/>
      <c r="J209" s="6">
        <f>IF(OR(A209="",I209=""),"",(IF(G209="",TODAY(),G209)-A209+1)*I209*IF(E209="",1,E209))</f>
        <v/>
      </c>
      <c r="K209" s="5" t="n"/>
      <c r="L209" s="5" t="n"/>
    </row>
    <row r="210">
      <c r="A210" s="4" t="n"/>
      <c r="B210" s="5" t="n"/>
      <c r="C210" s="5" t="n"/>
      <c r="D210" s="5" t="n"/>
      <c r="E210" s="6" t="n"/>
      <c r="F210" s="4" t="n"/>
      <c r="G210" s="4" t="n"/>
      <c r="H210" s="5">
        <f>IF(B210="","",IF(G210&lt;&gt;"","반납",IF(AND(F210&lt;&gt;"",F210&lt;TODAY()),"연체","대여 중")))</f>
        <v/>
      </c>
      <c r="I210" s="6" t="n"/>
      <c r="J210" s="6">
        <f>IF(OR(A210="",I210=""),"",(IF(G210="",TODAY(),G210)-A210+1)*I210*IF(E210="",1,E210))</f>
        <v/>
      </c>
      <c r="K210" s="5" t="n"/>
      <c r="L210" s="5" t="n"/>
    </row>
    <row r="211">
      <c r="A211" s="4" t="n"/>
      <c r="B211" s="5" t="n"/>
      <c r="C211" s="5" t="n"/>
      <c r="D211" s="5" t="n"/>
      <c r="E211" s="6" t="n"/>
      <c r="F211" s="4" t="n"/>
      <c r="G211" s="4" t="n"/>
      <c r="H211" s="5">
        <f>IF(B211="","",IF(G211&lt;&gt;"","반납",IF(AND(F211&lt;&gt;"",F211&lt;TODAY()),"연체","대여 중")))</f>
        <v/>
      </c>
      <c r="I211" s="6" t="n"/>
      <c r="J211" s="6">
        <f>IF(OR(A211="",I211=""),"",(IF(G211="",TODAY(),G211)-A211+1)*I211*IF(E211="",1,E211))</f>
        <v/>
      </c>
      <c r="K211" s="5" t="n"/>
      <c r="L211" s="5" t="n"/>
    </row>
    <row r="212">
      <c r="A212" s="4" t="n"/>
      <c r="B212" s="5" t="n"/>
      <c r="C212" s="5" t="n"/>
      <c r="D212" s="5" t="n"/>
      <c r="E212" s="6" t="n"/>
      <c r="F212" s="4" t="n"/>
      <c r="G212" s="4" t="n"/>
      <c r="H212" s="5">
        <f>IF(B212="","",IF(G212&lt;&gt;"","반납",IF(AND(F212&lt;&gt;"",F212&lt;TODAY()),"연체","대여 중")))</f>
        <v/>
      </c>
      <c r="I212" s="6" t="n"/>
      <c r="J212" s="6">
        <f>IF(OR(A212="",I212=""),"",(IF(G212="",TODAY(),G212)-A212+1)*I212*IF(E212="",1,E212))</f>
        <v/>
      </c>
      <c r="K212" s="5" t="n"/>
      <c r="L212" s="5" t="n"/>
    </row>
    <row r="213">
      <c r="A213" s="4" t="n"/>
      <c r="B213" s="5" t="n"/>
      <c r="C213" s="5" t="n"/>
      <c r="D213" s="5" t="n"/>
      <c r="E213" s="6" t="n"/>
      <c r="F213" s="4" t="n"/>
      <c r="G213" s="4" t="n"/>
      <c r="H213" s="5">
        <f>IF(B213="","",IF(G213&lt;&gt;"","반납",IF(AND(F213&lt;&gt;"",F213&lt;TODAY()),"연체","대여 중")))</f>
        <v/>
      </c>
      <c r="I213" s="6" t="n"/>
      <c r="J213" s="6">
        <f>IF(OR(A213="",I213=""),"",(IF(G213="",TODAY(),G213)-A213+1)*I213*IF(E213="",1,E213))</f>
        <v/>
      </c>
      <c r="K213" s="5" t="n"/>
      <c r="L213" s="5" t="n"/>
    </row>
    <row r="214">
      <c r="A214" s="4" t="n"/>
      <c r="B214" s="5" t="n"/>
      <c r="C214" s="5" t="n"/>
      <c r="D214" s="5" t="n"/>
      <c r="E214" s="6" t="n"/>
      <c r="F214" s="4" t="n"/>
      <c r="G214" s="4" t="n"/>
      <c r="H214" s="5">
        <f>IF(B214="","",IF(G214&lt;&gt;"","반납",IF(AND(F214&lt;&gt;"",F214&lt;TODAY()),"연체","대여 중")))</f>
        <v/>
      </c>
      <c r="I214" s="6" t="n"/>
      <c r="J214" s="6">
        <f>IF(OR(A214="",I214=""),"",(IF(G214="",TODAY(),G214)-A214+1)*I214*IF(E214="",1,E214))</f>
        <v/>
      </c>
      <c r="K214" s="5" t="n"/>
      <c r="L214" s="5" t="n"/>
    </row>
    <row r="215">
      <c r="A215" s="4" t="n"/>
      <c r="B215" s="5" t="n"/>
      <c r="C215" s="5" t="n"/>
      <c r="D215" s="5" t="n"/>
      <c r="E215" s="6" t="n"/>
      <c r="F215" s="4" t="n"/>
      <c r="G215" s="4" t="n"/>
      <c r="H215" s="5">
        <f>IF(B215="","",IF(G215&lt;&gt;"","반납",IF(AND(F215&lt;&gt;"",F215&lt;TODAY()),"연체","대여 중")))</f>
        <v/>
      </c>
      <c r="I215" s="6" t="n"/>
      <c r="J215" s="6">
        <f>IF(OR(A215="",I215=""),"",(IF(G215="",TODAY(),G215)-A215+1)*I215*IF(E215="",1,E215))</f>
        <v/>
      </c>
      <c r="K215" s="5" t="n"/>
      <c r="L215" s="5" t="n"/>
    </row>
    <row r="216">
      <c r="A216" s="4" t="n"/>
      <c r="B216" s="5" t="n"/>
      <c r="C216" s="5" t="n"/>
      <c r="D216" s="5" t="n"/>
      <c r="E216" s="6" t="n"/>
      <c r="F216" s="4" t="n"/>
      <c r="G216" s="4" t="n"/>
      <c r="H216" s="5">
        <f>IF(B216="","",IF(G216&lt;&gt;"","반납",IF(AND(F216&lt;&gt;"",F216&lt;TODAY()),"연체","대여 중")))</f>
        <v/>
      </c>
      <c r="I216" s="6" t="n"/>
      <c r="J216" s="6">
        <f>IF(OR(A216="",I216=""),"",(IF(G216="",TODAY(),G216)-A216+1)*I216*IF(E216="",1,E216))</f>
        <v/>
      </c>
      <c r="K216" s="5" t="n"/>
      <c r="L216" s="5" t="n"/>
    </row>
    <row r="217">
      <c r="A217" s="4" t="n"/>
      <c r="B217" s="5" t="n"/>
      <c r="C217" s="5" t="n"/>
      <c r="D217" s="5" t="n"/>
      <c r="E217" s="6" t="n"/>
      <c r="F217" s="4" t="n"/>
      <c r="G217" s="4" t="n"/>
      <c r="H217" s="5">
        <f>IF(B217="","",IF(G217&lt;&gt;"","반납",IF(AND(F217&lt;&gt;"",F217&lt;TODAY()),"연체","대여 중")))</f>
        <v/>
      </c>
      <c r="I217" s="6" t="n"/>
      <c r="J217" s="6">
        <f>IF(OR(A217="",I217=""),"",(IF(G217="",TODAY(),G217)-A217+1)*I217*IF(E217="",1,E217))</f>
        <v/>
      </c>
      <c r="K217" s="5" t="n"/>
      <c r="L217" s="5" t="n"/>
    </row>
    <row r="218">
      <c r="A218" s="4" t="n"/>
      <c r="B218" s="5" t="n"/>
      <c r="C218" s="5" t="n"/>
      <c r="D218" s="5" t="n"/>
      <c r="E218" s="6" t="n"/>
      <c r="F218" s="4" t="n"/>
      <c r="G218" s="4" t="n"/>
      <c r="H218" s="5">
        <f>IF(B218="","",IF(G218&lt;&gt;"","반납",IF(AND(F218&lt;&gt;"",F218&lt;TODAY()),"연체","대여 중")))</f>
        <v/>
      </c>
      <c r="I218" s="6" t="n"/>
      <c r="J218" s="6">
        <f>IF(OR(A218="",I218=""),"",(IF(G218="",TODAY(),G218)-A218+1)*I218*IF(E218="",1,E218))</f>
        <v/>
      </c>
      <c r="K218" s="5" t="n"/>
      <c r="L218" s="5" t="n"/>
    </row>
    <row r="219">
      <c r="A219" s="4" t="n"/>
      <c r="B219" s="5" t="n"/>
      <c r="C219" s="5" t="n"/>
      <c r="D219" s="5" t="n"/>
      <c r="E219" s="6" t="n"/>
      <c r="F219" s="4" t="n"/>
      <c r="G219" s="4" t="n"/>
      <c r="H219" s="5">
        <f>IF(B219="","",IF(G219&lt;&gt;"","반납",IF(AND(F219&lt;&gt;"",F219&lt;TODAY()),"연체","대여 중")))</f>
        <v/>
      </c>
      <c r="I219" s="6" t="n"/>
      <c r="J219" s="6">
        <f>IF(OR(A219="",I219=""),"",(IF(G219="",TODAY(),G219)-A219+1)*I219*IF(E219="",1,E219))</f>
        <v/>
      </c>
      <c r="K219" s="5" t="n"/>
      <c r="L219" s="5" t="n"/>
    </row>
    <row r="220">
      <c r="A220" s="4" t="n"/>
      <c r="B220" s="5" t="n"/>
      <c r="C220" s="5" t="n"/>
      <c r="D220" s="5" t="n"/>
      <c r="E220" s="6" t="n"/>
      <c r="F220" s="4" t="n"/>
      <c r="G220" s="4" t="n"/>
      <c r="H220" s="5">
        <f>IF(B220="","",IF(G220&lt;&gt;"","반납",IF(AND(F220&lt;&gt;"",F220&lt;TODAY()),"연체","대여 중")))</f>
        <v/>
      </c>
      <c r="I220" s="6" t="n"/>
      <c r="J220" s="6">
        <f>IF(OR(A220="",I220=""),"",(IF(G220="",TODAY(),G220)-A220+1)*I220*IF(E220="",1,E220))</f>
        <v/>
      </c>
      <c r="K220" s="5" t="n"/>
      <c r="L220" s="5" t="n"/>
    </row>
    <row r="221">
      <c r="A221" s="4" t="n"/>
      <c r="B221" s="5" t="n"/>
      <c r="C221" s="5" t="n"/>
      <c r="D221" s="5" t="n"/>
      <c r="E221" s="6" t="n"/>
      <c r="F221" s="4" t="n"/>
      <c r="G221" s="4" t="n"/>
      <c r="H221" s="5">
        <f>IF(B221="","",IF(G221&lt;&gt;"","반납",IF(AND(F221&lt;&gt;"",F221&lt;TODAY()),"연체","대여 중")))</f>
        <v/>
      </c>
      <c r="I221" s="6" t="n"/>
      <c r="J221" s="6">
        <f>IF(OR(A221="",I221=""),"",(IF(G221="",TODAY(),G221)-A221+1)*I221*IF(E221="",1,E221))</f>
        <v/>
      </c>
      <c r="K221" s="5" t="n"/>
      <c r="L221" s="5" t="n"/>
    </row>
    <row r="222">
      <c r="A222" s="4" t="n"/>
      <c r="B222" s="5" t="n"/>
      <c r="C222" s="5" t="n"/>
      <c r="D222" s="5" t="n"/>
      <c r="E222" s="6" t="n"/>
      <c r="F222" s="4" t="n"/>
      <c r="G222" s="4" t="n"/>
      <c r="H222" s="5">
        <f>IF(B222="","",IF(G222&lt;&gt;"","반납",IF(AND(F222&lt;&gt;"",F222&lt;TODAY()),"연체","대여 중")))</f>
        <v/>
      </c>
      <c r="I222" s="6" t="n"/>
      <c r="J222" s="6">
        <f>IF(OR(A222="",I222=""),"",(IF(G222="",TODAY(),G222)-A222+1)*I222*IF(E222="",1,E222))</f>
        <v/>
      </c>
      <c r="K222" s="5" t="n"/>
      <c r="L222" s="5" t="n"/>
    </row>
    <row r="223">
      <c r="A223" s="4" t="n"/>
      <c r="B223" s="5" t="n"/>
      <c r="C223" s="5" t="n"/>
      <c r="D223" s="5" t="n"/>
      <c r="E223" s="6" t="n"/>
      <c r="F223" s="4" t="n"/>
      <c r="G223" s="4" t="n"/>
      <c r="H223" s="5">
        <f>IF(B223="","",IF(G223&lt;&gt;"","반납",IF(AND(F223&lt;&gt;"",F223&lt;TODAY()),"연체","대여 중")))</f>
        <v/>
      </c>
      <c r="I223" s="6" t="n"/>
      <c r="J223" s="6">
        <f>IF(OR(A223="",I223=""),"",(IF(G223="",TODAY(),G223)-A223+1)*I223*IF(E223="",1,E223))</f>
        <v/>
      </c>
      <c r="K223" s="5" t="n"/>
      <c r="L223" s="5" t="n"/>
    </row>
    <row r="224">
      <c r="A224" s="4" t="n"/>
      <c r="B224" s="5" t="n"/>
      <c r="C224" s="5" t="n"/>
      <c r="D224" s="5" t="n"/>
      <c r="E224" s="6" t="n"/>
      <c r="F224" s="4" t="n"/>
      <c r="G224" s="4" t="n"/>
      <c r="H224" s="5">
        <f>IF(B224="","",IF(G224&lt;&gt;"","반납",IF(AND(F224&lt;&gt;"",F224&lt;TODAY()),"연체","대여 중")))</f>
        <v/>
      </c>
      <c r="I224" s="6" t="n"/>
      <c r="J224" s="6">
        <f>IF(OR(A224="",I224=""),"",(IF(G224="",TODAY(),G224)-A224+1)*I224*IF(E224="",1,E224))</f>
        <v/>
      </c>
      <c r="K224" s="5" t="n"/>
      <c r="L224" s="5" t="n"/>
    </row>
    <row r="225">
      <c r="A225" s="4" t="n"/>
      <c r="B225" s="5" t="n"/>
      <c r="C225" s="5" t="n"/>
      <c r="D225" s="5" t="n"/>
      <c r="E225" s="6" t="n"/>
      <c r="F225" s="4" t="n"/>
      <c r="G225" s="4" t="n"/>
      <c r="H225" s="5">
        <f>IF(B225="","",IF(G225&lt;&gt;"","반납",IF(AND(F225&lt;&gt;"",F225&lt;TODAY()),"연체","대여 중")))</f>
        <v/>
      </c>
      <c r="I225" s="6" t="n"/>
      <c r="J225" s="6">
        <f>IF(OR(A225="",I225=""),"",(IF(G225="",TODAY(),G225)-A225+1)*I225*IF(E225="",1,E225))</f>
        <v/>
      </c>
      <c r="K225" s="5" t="n"/>
      <c r="L225" s="5" t="n"/>
    </row>
    <row r="226">
      <c r="A226" s="4" t="n"/>
      <c r="B226" s="5" t="n"/>
      <c r="C226" s="5" t="n"/>
      <c r="D226" s="5" t="n"/>
      <c r="E226" s="6" t="n"/>
      <c r="F226" s="4" t="n"/>
      <c r="G226" s="4" t="n"/>
      <c r="H226" s="5">
        <f>IF(B226="","",IF(G226&lt;&gt;"","반납",IF(AND(F226&lt;&gt;"",F226&lt;TODAY()),"연체","대여 중")))</f>
        <v/>
      </c>
      <c r="I226" s="6" t="n"/>
      <c r="J226" s="6">
        <f>IF(OR(A226="",I226=""),"",(IF(G226="",TODAY(),G226)-A226+1)*I226*IF(E226="",1,E226))</f>
        <v/>
      </c>
      <c r="K226" s="5" t="n"/>
      <c r="L226" s="5" t="n"/>
    </row>
    <row r="227">
      <c r="A227" s="4" t="n"/>
      <c r="B227" s="5" t="n"/>
      <c r="C227" s="5" t="n"/>
      <c r="D227" s="5" t="n"/>
      <c r="E227" s="6" t="n"/>
      <c r="F227" s="4" t="n"/>
      <c r="G227" s="4" t="n"/>
      <c r="H227" s="5">
        <f>IF(B227="","",IF(G227&lt;&gt;"","반납",IF(AND(F227&lt;&gt;"",F227&lt;TODAY()),"연체","대여 중")))</f>
        <v/>
      </c>
      <c r="I227" s="6" t="n"/>
      <c r="J227" s="6">
        <f>IF(OR(A227="",I227=""),"",(IF(G227="",TODAY(),G227)-A227+1)*I227*IF(E227="",1,E227))</f>
        <v/>
      </c>
      <c r="K227" s="5" t="n"/>
      <c r="L227" s="5" t="n"/>
    </row>
    <row r="228">
      <c r="A228" s="4" t="n"/>
      <c r="B228" s="5" t="n"/>
      <c r="C228" s="5" t="n"/>
      <c r="D228" s="5" t="n"/>
      <c r="E228" s="6" t="n"/>
      <c r="F228" s="4" t="n"/>
      <c r="G228" s="4" t="n"/>
      <c r="H228" s="5">
        <f>IF(B228="","",IF(G228&lt;&gt;"","반납",IF(AND(F228&lt;&gt;"",F228&lt;TODAY()),"연체","대여 중")))</f>
        <v/>
      </c>
      <c r="I228" s="6" t="n"/>
      <c r="J228" s="6">
        <f>IF(OR(A228="",I228=""),"",(IF(G228="",TODAY(),G228)-A228+1)*I228*IF(E228="",1,E228))</f>
        <v/>
      </c>
      <c r="K228" s="5" t="n"/>
      <c r="L228" s="5" t="n"/>
    </row>
    <row r="229">
      <c r="A229" s="4" t="n"/>
      <c r="B229" s="5" t="n"/>
      <c r="C229" s="5" t="n"/>
      <c r="D229" s="5" t="n"/>
      <c r="E229" s="6" t="n"/>
      <c r="F229" s="4" t="n"/>
      <c r="G229" s="4" t="n"/>
      <c r="H229" s="5">
        <f>IF(B229="","",IF(G229&lt;&gt;"","반납",IF(AND(F229&lt;&gt;"",F229&lt;TODAY()),"연체","대여 중")))</f>
        <v/>
      </c>
      <c r="I229" s="6" t="n"/>
      <c r="J229" s="6">
        <f>IF(OR(A229="",I229=""),"",(IF(G229="",TODAY(),G229)-A229+1)*I229*IF(E229="",1,E229))</f>
        <v/>
      </c>
      <c r="K229" s="5" t="n"/>
      <c r="L229" s="5" t="n"/>
    </row>
    <row r="230">
      <c r="A230" s="4" t="n"/>
      <c r="B230" s="5" t="n"/>
      <c r="C230" s="5" t="n"/>
      <c r="D230" s="5" t="n"/>
      <c r="E230" s="6" t="n"/>
      <c r="F230" s="4" t="n"/>
      <c r="G230" s="4" t="n"/>
      <c r="H230" s="5">
        <f>IF(B230="","",IF(G230&lt;&gt;"","반납",IF(AND(F230&lt;&gt;"",F230&lt;TODAY()),"연체","대여 중")))</f>
        <v/>
      </c>
      <c r="I230" s="6" t="n"/>
      <c r="J230" s="6">
        <f>IF(OR(A230="",I230=""),"",(IF(G230="",TODAY(),G230)-A230+1)*I230*IF(E230="",1,E230))</f>
        <v/>
      </c>
      <c r="K230" s="5" t="n"/>
      <c r="L230" s="5" t="n"/>
    </row>
    <row r="231">
      <c r="A231" s="4" t="n"/>
      <c r="B231" s="5" t="n"/>
      <c r="C231" s="5" t="n"/>
      <c r="D231" s="5" t="n"/>
      <c r="E231" s="6" t="n"/>
      <c r="F231" s="4" t="n"/>
      <c r="G231" s="4" t="n"/>
      <c r="H231" s="5">
        <f>IF(B231="","",IF(G231&lt;&gt;"","반납",IF(AND(F231&lt;&gt;"",F231&lt;TODAY()),"연체","대여 중")))</f>
        <v/>
      </c>
      <c r="I231" s="6" t="n"/>
      <c r="J231" s="6">
        <f>IF(OR(A231="",I231=""),"",(IF(G231="",TODAY(),G231)-A231+1)*I231*IF(E231="",1,E231))</f>
        <v/>
      </c>
      <c r="K231" s="5" t="n"/>
      <c r="L231" s="5" t="n"/>
    </row>
    <row r="232">
      <c r="A232" s="4" t="n"/>
      <c r="B232" s="5" t="n"/>
      <c r="C232" s="5" t="n"/>
      <c r="D232" s="5" t="n"/>
      <c r="E232" s="6" t="n"/>
      <c r="F232" s="4" t="n"/>
      <c r="G232" s="4" t="n"/>
      <c r="H232" s="5">
        <f>IF(B232="","",IF(G232&lt;&gt;"","반납",IF(AND(F232&lt;&gt;"",F232&lt;TODAY()),"연체","대여 중")))</f>
        <v/>
      </c>
      <c r="I232" s="6" t="n"/>
      <c r="J232" s="6">
        <f>IF(OR(A232="",I232=""),"",(IF(G232="",TODAY(),G232)-A232+1)*I232*IF(E232="",1,E232))</f>
        <v/>
      </c>
      <c r="K232" s="5" t="n"/>
      <c r="L232" s="5" t="n"/>
    </row>
    <row r="233">
      <c r="A233" s="4" t="n"/>
      <c r="B233" s="5" t="n"/>
      <c r="C233" s="5" t="n"/>
      <c r="D233" s="5" t="n"/>
      <c r="E233" s="6" t="n"/>
      <c r="F233" s="4" t="n"/>
      <c r="G233" s="4" t="n"/>
      <c r="H233" s="5">
        <f>IF(B233="","",IF(G233&lt;&gt;"","반납",IF(AND(F233&lt;&gt;"",F233&lt;TODAY()),"연체","대여 중")))</f>
        <v/>
      </c>
      <c r="I233" s="6" t="n"/>
      <c r="J233" s="6">
        <f>IF(OR(A233="",I233=""),"",(IF(G233="",TODAY(),G233)-A233+1)*I233*IF(E233="",1,E233))</f>
        <v/>
      </c>
      <c r="K233" s="5" t="n"/>
      <c r="L233" s="5" t="n"/>
    </row>
    <row r="234">
      <c r="A234" s="4" t="n"/>
      <c r="B234" s="5" t="n"/>
      <c r="C234" s="5" t="n"/>
      <c r="D234" s="5" t="n"/>
      <c r="E234" s="6" t="n"/>
      <c r="F234" s="4" t="n"/>
      <c r="G234" s="4" t="n"/>
      <c r="H234" s="5">
        <f>IF(B234="","",IF(G234&lt;&gt;"","반납",IF(AND(F234&lt;&gt;"",F234&lt;TODAY()),"연체","대여 중")))</f>
        <v/>
      </c>
      <c r="I234" s="6" t="n"/>
      <c r="J234" s="6">
        <f>IF(OR(A234="",I234=""),"",(IF(G234="",TODAY(),G234)-A234+1)*I234*IF(E234="",1,E234))</f>
        <v/>
      </c>
      <c r="K234" s="5" t="n"/>
      <c r="L234" s="5" t="n"/>
    </row>
    <row r="235">
      <c r="A235" s="4" t="n"/>
      <c r="B235" s="5" t="n"/>
      <c r="C235" s="5" t="n"/>
      <c r="D235" s="5" t="n"/>
      <c r="E235" s="6" t="n"/>
      <c r="F235" s="4" t="n"/>
      <c r="G235" s="4" t="n"/>
      <c r="H235" s="5">
        <f>IF(B235="","",IF(G235&lt;&gt;"","반납",IF(AND(F235&lt;&gt;"",F235&lt;TODAY()),"연체","대여 중")))</f>
        <v/>
      </c>
      <c r="I235" s="6" t="n"/>
      <c r="J235" s="6">
        <f>IF(OR(A235="",I235=""),"",(IF(G235="",TODAY(),G235)-A235+1)*I235*IF(E235="",1,E235))</f>
        <v/>
      </c>
      <c r="K235" s="5" t="n"/>
      <c r="L235" s="5" t="n"/>
    </row>
    <row r="236">
      <c r="A236" s="4" t="n"/>
      <c r="B236" s="5" t="n"/>
      <c r="C236" s="5" t="n"/>
      <c r="D236" s="5" t="n"/>
      <c r="E236" s="6" t="n"/>
      <c r="F236" s="4" t="n"/>
      <c r="G236" s="4" t="n"/>
      <c r="H236" s="5">
        <f>IF(B236="","",IF(G236&lt;&gt;"","반납",IF(AND(F236&lt;&gt;"",F236&lt;TODAY()),"연체","대여 중")))</f>
        <v/>
      </c>
      <c r="I236" s="6" t="n"/>
      <c r="J236" s="6">
        <f>IF(OR(A236="",I236=""),"",(IF(G236="",TODAY(),G236)-A236+1)*I236*IF(E236="",1,E236))</f>
        <v/>
      </c>
      <c r="K236" s="5" t="n"/>
      <c r="L236" s="5" t="n"/>
    </row>
    <row r="237">
      <c r="A237" s="4" t="n"/>
      <c r="B237" s="5" t="n"/>
      <c r="C237" s="5" t="n"/>
      <c r="D237" s="5" t="n"/>
      <c r="E237" s="6" t="n"/>
      <c r="F237" s="4" t="n"/>
      <c r="G237" s="4" t="n"/>
      <c r="H237" s="5">
        <f>IF(B237="","",IF(G237&lt;&gt;"","반납",IF(AND(F237&lt;&gt;"",F237&lt;TODAY()),"연체","대여 중")))</f>
        <v/>
      </c>
      <c r="I237" s="6" t="n"/>
      <c r="J237" s="6">
        <f>IF(OR(A237="",I237=""),"",(IF(G237="",TODAY(),G237)-A237+1)*I237*IF(E237="",1,E237))</f>
        <v/>
      </c>
      <c r="K237" s="5" t="n"/>
      <c r="L237" s="5" t="n"/>
    </row>
    <row r="238">
      <c r="A238" s="4" t="n"/>
      <c r="B238" s="5" t="n"/>
      <c r="C238" s="5" t="n"/>
      <c r="D238" s="5" t="n"/>
      <c r="E238" s="6" t="n"/>
      <c r="F238" s="4" t="n"/>
      <c r="G238" s="4" t="n"/>
      <c r="H238" s="5">
        <f>IF(B238="","",IF(G238&lt;&gt;"","반납",IF(AND(F238&lt;&gt;"",F238&lt;TODAY()),"연체","대여 중")))</f>
        <v/>
      </c>
      <c r="I238" s="6" t="n"/>
      <c r="J238" s="6">
        <f>IF(OR(A238="",I238=""),"",(IF(G238="",TODAY(),G238)-A238+1)*I238*IF(E238="",1,E238))</f>
        <v/>
      </c>
      <c r="K238" s="5" t="n"/>
      <c r="L238" s="5" t="n"/>
    </row>
    <row r="239">
      <c r="A239" s="4" t="n"/>
      <c r="B239" s="5" t="n"/>
      <c r="C239" s="5" t="n"/>
      <c r="D239" s="5" t="n"/>
      <c r="E239" s="6" t="n"/>
      <c r="F239" s="4" t="n"/>
      <c r="G239" s="4" t="n"/>
      <c r="H239" s="5">
        <f>IF(B239="","",IF(G239&lt;&gt;"","반납",IF(AND(F239&lt;&gt;"",F239&lt;TODAY()),"연체","대여 중")))</f>
        <v/>
      </c>
      <c r="I239" s="6" t="n"/>
      <c r="J239" s="6">
        <f>IF(OR(A239="",I239=""),"",(IF(G239="",TODAY(),G239)-A239+1)*I239*IF(E239="",1,E239))</f>
        <v/>
      </c>
      <c r="K239" s="5" t="n"/>
      <c r="L239" s="5" t="n"/>
    </row>
    <row r="240">
      <c r="A240" s="4" t="n"/>
      <c r="B240" s="5" t="n"/>
      <c r="C240" s="5" t="n"/>
      <c r="D240" s="5" t="n"/>
      <c r="E240" s="6" t="n"/>
      <c r="F240" s="4" t="n"/>
      <c r="G240" s="4" t="n"/>
      <c r="H240" s="5">
        <f>IF(B240="","",IF(G240&lt;&gt;"","반납",IF(AND(F240&lt;&gt;"",F240&lt;TODAY()),"연체","대여 중")))</f>
        <v/>
      </c>
      <c r="I240" s="6" t="n"/>
      <c r="J240" s="6">
        <f>IF(OR(A240="",I240=""),"",(IF(G240="",TODAY(),G240)-A240+1)*I240*IF(E240="",1,E240))</f>
        <v/>
      </c>
      <c r="K240" s="5" t="n"/>
      <c r="L240" s="5" t="n"/>
    </row>
    <row r="241">
      <c r="A241" s="4" t="n"/>
      <c r="B241" s="5" t="n"/>
      <c r="C241" s="5" t="n"/>
      <c r="D241" s="5" t="n"/>
      <c r="E241" s="6" t="n"/>
      <c r="F241" s="4" t="n"/>
      <c r="G241" s="4" t="n"/>
      <c r="H241" s="5">
        <f>IF(B241="","",IF(G241&lt;&gt;"","반납",IF(AND(F241&lt;&gt;"",F241&lt;TODAY()),"연체","대여 중")))</f>
        <v/>
      </c>
      <c r="I241" s="6" t="n"/>
      <c r="J241" s="6">
        <f>IF(OR(A241="",I241=""),"",(IF(G241="",TODAY(),G241)-A241+1)*I241*IF(E241="",1,E241))</f>
        <v/>
      </c>
      <c r="K241" s="5" t="n"/>
      <c r="L241" s="5" t="n"/>
    </row>
    <row r="242">
      <c r="A242" s="4" t="n"/>
      <c r="B242" s="5" t="n"/>
      <c r="C242" s="5" t="n"/>
      <c r="D242" s="5" t="n"/>
      <c r="E242" s="6" t="n"/>
      <c r="F242" s="4" t="n"/>
      <c r="G242" s="4" t="n"/>
      <c r="H242" s="5">
        <f>IF(B242="","",IF(G242&lt;&gt;"","반납",IF(AND(F242&lt;&gt;"",F242&lt;TODAY()),"연체","대여 중")))</f>
        <v/>
      </c>
      <c r="I242" s="6" t="n"/>
      <c r="J242" s="6">
        <f>IF(OR(A242="",I242=""),"",(IF(G242="",TODAY(),G242)-A242+1)*I242*IF(E242="",1,E242))</f>
        <v/>
      </c>
      <c r="K242" s="5" t="n"/>
      <c r="L242" s="5" t="n"/>
    </row>
    <row r="243">
      <c r="A243" s="4" t="n"/>
      <c r="B243" s="5" t="n"/>
      <c r="C243" s="5" t="n"/>
      <c r="D243" s="5" t="n"/>
      <c r="E243" s="6" t="n"/>
      <c r="F243" s="4" t="n"/>
      <c r="G243" s="4" t="n"/>
      <c r="H243" s="5">
        <f>IF(B243="","",IF(G243&lt;&gt;"","반납",IF(AND(F243&lt;&gt;"",F243&lt;TODAY()),"연체","대여 중")))</f>
        <v/>
      </c>
      <c r="I243" s="6" t="n"/>
      <c r="J243" s="6">
        <f>IF(OR(A243="",I243=""),"",(IF(G243="",TODAY(),G243)-A243+1)*I243*IF(E243="",1,E243))</f>
        <v/>
      </c>
      <c r="K243" s="5" t="n"/>
      <c r="L243" s="5" t="n"/>
    </row>
    <row r="244">
      <c r="A244" s="4" t="n"/>
      <c r="B244" s="5" t="n"/>
      <c r="C244" s="5" t="n"/>
      <c r="D244" s="5" t="n"/>
      <c r="E244" s="6" t="n"/>
      <c r="F244" s="4" t="n"/>
      <c r="G244" s="4" t="n"/>
      <c r="H244" s="5">
        <f>IF(B244="","",IF(G244&lt;&gt;"","반납",IF(AND(F244&lt;&gt;"",F244&lt;TODAY()),"연체","대여 중")))</f>
        <v/>
      </c>
      <c r="I244" s="6" t="n"/>
      <c r="J244" s="6">
        <f>IF(OR(A244="",I244=""),"",(IF(G244="",TODAY(),G244)-A244+1)*I244*IF(E244="",1,E244))</f>
        <v/>
      </c>
      <c r="K244" s="5" t="n"/>
      <c r="L244" s="5" t="n"/>
    </row>
    <row r="245">
      <c r="A245" s="4" t="n"/>
      <c r="B245" s="5" t="n"/>
      <c r="C245" s="5" t="n"/>
      <c r="D245" s="5" t="n"/>
      <c r="E245" s="6" t="n"/>
      <c r="F245" s="4" t="n"/>
      <c r="G245" s="4" t="n"/>
      <c r="H245" s="5">
        <f>IF(B245="","",IF(G245&lt;&gt;"","반납",IF(AND(F245&lt;&gt;"",F245&lt;TODAY()),"연체","대여 중")))</f>
        <v/>
      </c>
      <c r="I245" s="6" t="n"/>
      <c r="J245" s="6">
        <f>IF(OR(A245="",I245=""),"",(IF(G245="",TODAY(),G245)-A245+1)*I245*IF(E245="",1,E245))</f>
        <v/>
      </c>
      <c r="K245" s="5" t="n"/>
      <c r="L245" s="5" t="n"/>
    </row>
    <row r="246">
      <c r="A246" s="4" t="n"/>
      <c r="B246" s="5" t="n"/>
      <c r="C246" s="5" t="n"/>
      <c r="D246" s="5" t="n"/>
      <c r="E246" s="6" t="n"/>
      <c r="F246" s="4" t="n"/>
      <c r="G246" s="4" t="n"/>
      <c r="H246" s="5">
        <f>IF(B246="","",IF(G246&lt;&gt;"","반납",IF(AND(F246&lt;&gt;"",F246&lt;TODAY()),"연체","대여 중")))</f>
        <v/>
      </c>
      <c r="I246" s="6" t="n"/>
      <c r="J246" s="6">
        <f>IF(OR(A246="",I246=""),"",(IF(G246="",TODAY(),G246)-A246+1)*I246*IF(E246="",1,E246))</f>
        <v/>
      </c>
      <c r="K246" s="5" t="n"/>
      <c r="L246" s="5" t="n"/>
    </row>
    <row r="247">
      <c r="A247" s="4" t="n"/>
      <c r="B247" s="5" t="n"/>
      <c r="C247" s="5" t="n"/>
      <c r="D247" s="5" t="n"/>
      <c r="E247" s="6" t="n"/>
      <c r="F247" s="4" t="n"/>
      <c r="G247" s="4" t="n"/>
      <c r="H247" s="5">
        <f>IF(B247="","",IF(G247&lt;&gt;"","반납",IF(AND(F247&lt;&gt;"",F247&lt;TODAY()),"연체","대여 중")))</f>
        <v/>
      </c>
      <c r="I247" s="6" t="n"/>
      <c r="J247" s="6">
        <f>IF(OR(A247="",I247=""),"",(IF(G247="",TODAY(),G247)-A247+1)*I247*IF(E247="",1,E247))</f>
        <v/>
      </c>
      <c r="K247" s="5" t="n"/>
      <c r="L247" s="5" t="n"/>
    </row>
    <row r="248">
      <c r="A248" s="4" t="n"/>
      <c r="B248" s="5" t="n"/>
      <c r="C248" s="5" t="n"/>
      <c r="D248" s="5" t="n"/>
      <c r="E248" s="6" t="n"/>
      <c r="F248" s="4" t="n"/>
      <c r="G248" s="4" t="n"/>
      <c r="H248" s="5">
        <f>IF(B248="","",IF(G248&lt;&gt;"","반납",IF(AND(F248&lt;&gt;"",F248&lt;TODAY()),"연체","대여 중")))</f>
        <v/>
      </c>
      <c r="I248" s="6" t="n"/>
      <c r="J248" s="6">
        <f>IF(OR(A248="",I248=""),"",(IF(G248="",TODAY(),G248)-A248+1)*I248*IF(E248="",1,E248))</f>
        <v/>
      </c>
      <c r="K248" s="5" t="n"/>
      <c r="L248" s="5" t="n"/>
    </row>
    <row r="249">
      <c r="A249" s="4" t="n"/>
      <c r="B249" s="5" t="n"/>
      <c r="C249" s="5" t="n"/>
      <c r="D249" s="5" t="n"/>
      <c r="E249" s="6" t="n"/>
      <c r="F249" s="4" t="n"/>
      <c r="G249" s="4" t="n"/>
      <c r="H249" s="5">
        <f>IF(B249="","",IF(G249&lt;&gt;"","반납",IF(AND(F249&lt;&gt;"",F249&lt;TODAY()),"연체","대여 중")))</f>
        <v/>
      </c>
      <c r="I249" s="6" t="n"/>
      <c r="J249" s="6">
        <f>IF(OR(A249="",I249=""),"",(IF(G249="",TODAY(),G249)-A249+1)*I249*IF(E249="",1,E249))</f>
        <v/>
      </c>
      <c r="K249" s="5" t="n"/>
      <c r="L249" s="5" t="n"/>
    </row>
    <row r="250">
      <c r="A250" s="4" t="n"/>
      <c r="B250" s="5" t="n"/>
      <c r="C250" s="5" t="n"/>
      <c r="D250" s="5" t="n"/>
      <c r="E250" s="6" t="n"/>
      <c r="F250" s="4" t="n"/>
      <c r="G250" s="4" t="n"/>
      <c r="H250" s="5">
        <f>IF(B250="","",IF(G250&lt;&gt;"","반납",IF(AND(F250&lt;&gt;"",F250&lt;TODAY()),"연체","대여 중")))</f>
        <v/>
      </c>
      <c r="I250" s="6" t="n"/>
      <c r="J250" s="6">
        <f>IF(OR(A250="",I250=""),"",(IF(G250="",TODAY(),G250)-A250+1)*I250*IF(E250="",1,E250))</f>
        <v/>
      </c>
      <c r="K250" s="5" t="n"/>
      <c r="L250" s="5" t="n"/>
    </row>
    <row r="251">
      <c r="A251" s="4" t="n"/>
      <c r="B251" s="5" t="n"/>
      <c r="C251" s="5" t="n"/>
      <c r="D251" s="5" t="n"/>
      <c r="E251" s="6" t="n"/>
      <c r="F251" s="4" t="n"/>
      <c r="G251" s="4" t="n"/>
      <c r="H251" s="5">
        <f>IF(B251="","",IF(G251&lt;&gt;"","반납",IF(AND(F251&lt;&gt;"",F251&lt;TODAY()),"연체","대여 중")))</f>
        <v/>
      </c>
      <c r="I251" s="6" t="n"/>
      <c r="J251" s="6">
        <f>IF(OR(A251="",I251=""),"",(IF(G251="",TODAY(),G251)-A251+1)*I251*IF(E251="",1,E251))</f>
        <v/>
      </c>
      <c r="K251" s="5" t="n"/>
      <c r="L251" s="5" t="n"/>
    </row>
    <row r="252">
      <c r="A252" s="4" t="n"/>
      <c r="B252" s="5" t="n"/>
      <c r="C252" s="5" t="n"/>
      <c r="D252" s="5" t="n"/>
      <c r="E252" s="6" t="n"/>
      <c r="F252" s="4" t="n"/>
      <c r="G252" s="4" t="n"/>
      <c r="H252" s="5">
        <f>IF(B252="","",IF(G252&lt;&gt;"","반납",IF(AND(F252&lt;&gt;"",F252&lt;TODAY()),"연체","대여 중")))</f>
        <v/>
      </c>
      <c r="I252" s="6" t="n"/>
      <c r="J252" s="6">
        <f>IF(OR(A252="",I252=""),"",(IF(G252="",TODAY(),G252)-A252+1)*I252*IF(E252="",1,E252))</f>
        <v/>
      </c>
      <c r="K252" s="5" t="n"/>
      <c r="L252" s="5" t="n"/>
    </row>
    <row r="253">
      <c r="A253" s="4" t="n"/>
      <c r="B253" s="5" t="n"/>
      <c r="C253" s="5" t="n"/>
      <c r="D253" s="5" t="n"/>
      <c r="E253" s="6" t="n"/>
      <c r="F253" s="4" t="n"/>
      <c r="G253" s="4" t="n"/>
      <c r="H253" s="5">
        <f>IF(B253="","",IF(G253&lt;&gt;"","반납",IF(AND(F253&lt;&gt;"",F253&lt;TODAY()),"연체","대여 중")))</f>
        <v/>
      </c>
      <c r="I253" s="6" t="n"/>
      <c r="J253" s="6">
        <f>IF(OR(A253="",I253=""),"",(IF(G253="",TODAY(),G253)-A253+1)*I253*IF(E253="",1,E253))</f>
        <v/>
      </c>
      <c r="K253" s="5" t="n"/>
      <c r="L253" s="5" t="n"/>
    </row>
    <row r="254">
      <c r="A254" s="4" t="n"/>
      <c r="B254" s="5" t="n"/>
      <c r="C254" s="5" t="n"/>
      <c r="D254" s="5" t="n"/>
      <c r="E254" s="6" t="n"/>
      <c r="F254" s="4" t="n"/>
      <c r="G254" s="4" t="n"/>
      <c r="H254" s="5">
        <f>IF(B254="","",IF(G254&lt;&gt;"","반납",IF(AND(F254&lt;&gt;"",F254&lt;TODAY()),"연체","대여 중")))</f>
        <v/>
      </c>
      <c r="I254" s="6" t="n"/>
      <c r="J254" s="6">
        <f>IF(OR(A254="",I254=""),"",(IF(G254="",TODAY(),G254)-A254+1)*I254*IF(E254="",1,E254))</f>
        <v/>
      </c>
      <c r="K254" s="5" t="n"/>
      <c r="L254" s="5" t="n"/>
    </row>
    <row r="255">
      <c r="A255" s="4" t="n"/>
      <c r="B255" s="5" t="n"/>
      <c r="C255" s="5" t="n"/>
      <c r="D255" s="5" t="n"/>
      <c r="E255" s="6" t="n"/>
      <c r="F255" s="4" t="n"/>
      <c r="G255" s="4" t="n"/>
      <c r="H255" s="5">
        <f>IF(B255="","",IF(G255&lt;&gt;"","반납",IF(AND(F255&lt;&gt;"",F255&lt;TODAY()),"연체","대여 중")))</f>
        <v/>
      </c>
      <c r="I255" s="6" t="n"/>
      <c r="J255" s="6">
        <f>IF(OR(A255="",I255=""),"",(IF(G255="",TODAY(),G255)-A255+1)*I255*IF(E255="",1,E255))</f>
        <v/>
      </c>
      <c r="K255" s="5" t="n"/>
      <c r="L255" s="5" t="n"/>
    </row>
    <row r="256">
      <c r="A256" s="4" t="n"/>
      <c r="B256" s="5" t="n"/>
      <c r="C256" s="5" t="n"/>
      <c r="D256" s="5" t="n"/>
      <c r="E256" s="6" t="n"/>
      <c r="F256" s="4" t="n"/>
      <c r="G256" s="4" t="n"/>
      <c r="H256" s="5">
        <f>IF(B256="","",IF(G256&lt;&gt;"","반납",IF(AND(F256&lt;&gt;"",F256&lt;TODAY()),"연체","대여 중")))</f>
        <v/>
      </c>
      <c r="I256" s="6" t="n"/>
      <c r="J256" s="6">
        <f>IF(OR(A256="",I256=""),"",(IF(G256="",TODAY(),G256)-A256+1)*I256*IF(E256="",1,E256))</f>
        <v/>
      </c>
      <c r="K256" s="5" t="n"/>
      <c r="L256" s="5" t="n"/>
    </row>
    <row r="257">
      <c r="A257" s="4" t="n"/>
      <c r="B257" s="5" t="n"/>
      <c r="C257" s="5" t="n"/>
      <c r="D257" s="5" t="n"/>
      <c r="E257" s="6" t="n"/>
      <c r="F257" s="4" t="n"/>
      <c r="G257" s="4" t="n"/>
      <c r="H257" s="5">
        <f>IF(B257="","",IF(G257&lt;&gt;"","반납",IF(AND(F257&lt;&gt;"",F257&lt;TODAY()),"연체","대여 중")))</f>
        <v/>
      </c>
      <c r="I257" s="6" t="n"/>
      <c r="J257" s="6">
        <f>IF(OR(A257="",I257=""),"",(IF(G257="",TODAY(),G257)-A257+1)*I257*IF(E257="",1,E257))</f>
        <v/>
      </c>
      <c r="K257" s="5" t="n"/>
      <c r="L257" s="5" t="n"/>
    </row>
    <row r="258">
      <c r="A258" s="4" t="n"/>
      <c r="B258" s="5" t="n"/>
      <c r="C258" s="5" t="n"/>
      <c r="D258" s="5" t="n"/>
      <c r="E258" s="6" t="n"/>
      <c r="F258" s="4" t="n"/>
      <c r="G258" s="4" t="n"/>
      <c r="H258" s="5">
        <f>IF(B258="","",IF(G258&lt;&gt;"","반납",IF(AND(F258&lt;&gt;"",F258&lt;TODAY()),"연체","대여 중")))</f>
        <v/>
      </c>
      <c r="I258" s="6" t="n"/>
      <c r="J258" s="6">
        <f>IF(OR(A258="",I258=""),"",(IF(G258="",TODAY(),G258)-A258+1)*I258*IF(E258="",1,E258))</f>
        <v/>
      </c>
      <c r="K258" s="5" t="n"/>
      <c r="L258" s="5" t="n"/>
    </row>
    <row r="259">
      <c r="A259" s="4" t="n"/>
      <c r="B259" s="5" t="n"/>
      <c r="C259" s="5" t="n"/>
      <c r="D259" s="5" t="n"/>
      <c r="E259" s="6" t="n"/>
      <c r="F259" s="4" t="n"/>
      <c r="G259" s="4" t="n"/>
      <c r="H259" s="5">
        <f>IF(B259="","",IF(G259&lt;&gt;"","반납",IF(AND(F259&lt;&gt;"",F259&lt;TODAY()),"연체","대여 중")))</f>
        <v/>
      </c>
      <c r="I259" s="6" t="n"/>
      <c r="J259" s="6">
        <f>IF(OR(A259="",I259=""),"",(IF(G259="",TODAY(),G259)-A259+1)*I259*IF(E259="",1,E259))</f>
        <v/>
      </c>
      <c r="K259" s="5" t="n"/>
      <c r="L259" s="5" t="n"/>
    </row>
    <row r="260">
      <c r="A260" s="4" t="n"/>
      <c r="B260" s="5" t="n"/>
      <c r="C260" s="5" t="n"/>
      <c r="D260" s="5" t="n"/>
      <c r="E260" s="6" t="n"/>
      <c r="F260" s="4" t="n"/>
      <c r="G260" s="4" t="n"/>
      <c r="H260" s="5">
        <f>IF(B260="","",IF(G260&lt;&gt;"","반납",IF(AND(F260&lt;&gt;"",F260&lt;TODAY()),"연체","대여 중")))</f>
        <v/>
      </c>
      <c r="I260" s="6" t="n"/>
      <c r="J260" s="6">
        <f>IF(OR(A260="",I260=""),"",(IF(G260="",TODAY(),G260)-A260+1)*I260*IF(E260="",1,E260))</f>
        <v/>
      </c>
      <c r="K260" s="5" t="n"/>
      <c r="L260" s="5" t="n"/>
    </row>
    <row r="261">
      <c r="A261" s="4" t="n"/>
      <c r="B261" s="5" t="n"/>
      <c r="C261" s="5" t="n"/>
      <c r="D261" s="5" t="n"/>
      <c r="E261" s="6" t="n"/>
      <c r="F261" s="4" t="n"/>
      <c r="G261" s="4" t="n"/>
      <c r="H261" s="5">
        <f>IF(B261="","",IF(G261&lt;&gt;"","반납",IF(AND(F261&lt;&gt;"",F261&lt;TODAY()),"연체","대여 중")))</f>
        <v/>
      </c>
      <c r="I261" s="6" t="n"/>
      <c r="J261" s="6">
        <f>IF(OR(A261="",I261=""),"",(IF(G261="",TODAY(),G261)-A261+1)*I261*IF(E261="",1,E261))</f>
        <v/>
      </c>
      <c r="K261" s="5" t="n"/>
      <c r="L261" s="5" t="n"/>
    </row>
    <row r="262">
      <c r="A262" s="4" t="n"/>
      <c r="B262" s="5" t="n"/>
      <c r="C262" s="5" t="n"/>
      <c r="D262" s="5" t="n"/>
      <c r="E262" s="6" t="n"/>
      <c r="F262" s="4" t="n"/>
      <c r="G262" s="4" t="n"/>
      <c r="H262" s="5">
        <f>IF(B262="","",IF(G262&lt;&gt;"","반납",IF(AND(F262&lt;&gt;"",F262&lt;TODAY()),"연체","대여 중")))</f>
        <v/>
      </c>
      <c r="I262" s="6" t="n"/>
      <c r="J262" s="6">
        <f>IF(OR(A262="",I262=""),"",(IF(G262="",TODAY(),G262)-A262+1)*I262*IF(E262="",1,E262))</f>
        <v/>
      </c>
      <c r="K262" s="5" t="n"/>
      <c r="L262" s="5" t="n"/>
    </row>
    <row r="263">
      <c r="A263" s="4" t="n"/>
      <c r="B263" s="5" t="n"/>
      <c r="C263" s="5" t="n"/>
      <c r="D263" s="5" t="n"/>
      <c r="E263" s="6" t="n"/>
      <c r="F263" s="4" t="n"/>
      <c r="G263" s="4" t="n"/>
      <c r="H263" s="5">
        <f>IF(B263="","",IF(G263&lt;&gt;"","반납",IF(AND(F263&lt;&gt;"",F263&lt;TODAY()),"연체","대여 중")))</f>
        <v/>
      </c>
      <c r="I263" s="6" t="n"/>
      <c r="J263" s="6">
        <f>IF(OR(A263="",I263=""),"",(IF(G263="",TODAY(),G263)-A263+1)*I263*IF(E263="",1,E263))</f>
        <v/>
      </c>
      <c r="K263" s="5" t="n"/>
      <c r="L263" s="5" t="n"/>
    </row>
    <row r="264">
      <c r="A264" s="4" t="n"/>
      <c r="B264" s="5" t="n"/>
      <c r="C264" s="5" t="n"/>
      <c r="D264" s="5" t="n"/>
      <c r="E264" s="6" t="n"/>
      <c r="F264" s="4" t="n"/>
      <c r="G264" s="4" t="n"/>
      <c r="H264" s="5">
        <f>IF(B264="","",IF(G264&lt;&gt;"","반납",IF(AND(F264&lt;&gt;"",F264&lt;TODAY()),"연체","대여 중")))</f>
        <v/>
      </c>
      <c r="I264" s="6" t="n"/>
      <c r="J264" s="6">
        <f>IF(OR(A264="",I264=""),"",(IF(G264="",TODAY(),G264)-A264+1)*I264*IF(E264="",1,E264))</f>
        <v/>
      </c>
      <c r="K264" s="5" t="n"/>
      <c r="L264" s="5" t="n"/>
    </row>
    <row r="265">
      <c r="A265" s="4" t="n"/>
      <c r="B265" s="5" t="n"/>
      <c r="C265" s="5" t="n"/>
      <c r="D265" s="5" t="n"/>
      <c r="E265" s="6" t="n"/>
      <c r="F265" s="4" t="n"/>
      <c r="G265" s="4" t="n"/>
      <c r="H265" s="5">
        <f>IF(B265="","",IF(G265&lt;&gt;"","반납",IF(AND(F265&lt;&gt;"",F265&lt;TODAY()),"연체","대여 중")))</f>
        <v/>
      </c>
      <c r="I265" s="6" t="n"/>
      <c r="J265" s="6">
        <f>IF(OR(A265="",I265=""),"",(IF(G265="",TODAY(),G265)-A265+1)*I265*IF(E265="",1,E265))</f>
        <v/>
      </c>
      <c r="K265" s="5" t="n"/>
      <c r="L265" s="5" t="n"/>
    </row>
    <row r="266">
      <c r="A266" s="4" t="n"/>
      <c r="B266" s="5" t="n"/>
      <c r="C266" s="5" t="n"/>
      <c r="D266" s="5" t="n"/>
      <c r="E266" s="6" t="n"/>
      <c r="F266" s="4" t="n"/>
      <c r="G266" s="4" t="n"/>
      <c r="H266" s="5">
        <f>IF(B266="","",IF(G266&lt;&gt;"","반납",IF(AND(F266&lt;&gt;"",F266&lt;TODAY()),"연체","대여 중")))</f>
        <v/>
      </c>
      <c r="I266" s="6" t="n"/>
      <c r="J266" s="6">
        <f>IF(OR(A266="",I266=""),"",(IF(G266="",TODAY(),G266)-A266+1)*I266*IF(E266="",1,E266))</f>
        <v/>
      </c>
      <c r="K266" s="5" t="n"/>
      <c r="L266" s="5" t="n"/>
    </row>
    <row r="267">
      <c r="A267" s="4" t="n"/>
      <c r="B267" s="5" t="n"/>
      <c r="C267" s="5" t="n"/>
      <c r="D267" s="5" t="n"/>
      <c r="E267" s="6" t="n"/>
      <c r="F267" s="4" t="n"/>
      <c r="G267" s="4" t="n"/>
      <c r="H267" s="5">
        <f>IF(B267="","",IF(G267&lt;&gt;"","반납",IF(AND(F267&lt;&gt;"",F267&lt;TODAY()),"연체","대여 중")))</f>
        <v/>
      </c>
      <c r="I267" s="6" t="n"/>
      <c r="J267" s="6">
        <f>IF(OR(A267="",I267=""),"",(IF(G267="",TODAY(),G267)-A267+1)*I267*IF(E267="",1,E267))</f>
        <v/>
      </c>
      <c r="K267" s="5" t="n"/>
      <c r="L267" s="5" t="n"/>
    </row>
    <row r="268">
      <c r="A268" s="4" t="n"/>
      <c r="B268" s="5" t="n"/>
      <c r="C268" s="5" t="n"/>
      <c r="D268" s="5" t="n"/>
      <c r="E268" s="6" t="n"/>
      <c r="F268" s="4" t="n"/>
      <c r="G268" s="4" t="n"/>
      <c r="H268" s="5">
        <f>IF(B268="","",IF(G268&lt;&gt;"","반납",IF(AND(F268&lt;&gt;"",F268&lt;TODAY()),"연체","대여 중")))</f>
        <v/>
      </c>
      <c r="I268" s="6" t="n"/>
      <c r="J268" s="6">
        <f>IF(OR(A268="",I268=""),"",(IF(G268="",TODAY(),G268)-A268+1)*I268*IF(E268="",1,E268))</f>
        <v/>
      </c>
      <c r="K268" s="5" t="n"/>
      <c r="L268" s="5" t="n"/>
    </row>
    <row r="269">
      <c r="A269" s="4" t="n"/>
      <c r="B269" s="5" t="n"/>
      <c r="C269" s="5" t="n"/>
      <c r="D269" s="5" t="n"/>
      <c r="E269" s="6" t="n"/>
      <c r="F269" s="4" t="n"/>
      <c r="G269" s="4" t="n"/>
      <c r="H269" s="5">
        <f>IF(B269="","",IF(G269&lt;&gt;"","반납",IF(AND(F269&lt;&gt;"",F269&lt;TODAY()),"연체","대여 중")))</f>
        <v/>
      </c>
      <c r="I269" s="6" t="n"/>
      <c r="J269" s="6">
        <f>IF(OR(A269="",I269=""),"",(IF(G269="",TODAY(),G269)-A269+1)*I269*IF(E269="",1,E269))</f>
        <v/>
      </c>
      <c r="K269" s="5" t="n"/>
      <c r="L269" s="5" t="n"/>
    </row>
    <row r="270">
      <c r="A270" s="4" t="n"/>
      <c r="B270" s="5" t="n"/>
      <c r="C270" s="5" t="n"/>
      <c r="D270" s="5" t="n"/>
      <c r="E270" s="6" t="n"/>
      <c r="F270" s="4" t="n"/>
      <c r="G270" s="4" t="n"/>
      <c r="H270" s="5">
        <f>IF(B270="","",IF(G270&lt;&gt;"","반납",IF(AND(F270&lt;&gt;"",F270&lt;TODAY()),"연체","대여 중")))</f>
        <v/>
      </c>
      <c r="I270" s="6" t="n"/>
      <c r="J270" s="6">
        <f>IF(OR(A270="",I270=""),"",(IF(G270="",TODAY(),G270)-A270+1)*I270*IF(E270="",1,E270))</f>
        <v/>
      </c>
      <c r="K270" s="5" t="n"/>
      <c r="L270" s="5" t="n"/>
    </row>
    <row r="271">
      <c r="A271" s="4" t="n"/>
      <c r="B271" s="5" t="n"/>
      <c r="C271" s="5" t="n"/>
      <c r="D271" s="5" t="n"/>
      <c r="E271" s="6" t="n"/>
      <c r="F271" s="4" t="n"/>
      <c r="G271" s="4" t="n"/>
      <c r="H271" s="5">
        <f>IF(B271="","",IF(G271&lt;&gt;"","반납",IF(AND(F271&lt;&gt;"",F271&lt;TODAY()),"연체","대여 중")))</f>
        <v/>
      </c>
      <c r="I271" s="6" t="n"/>
      <c r="J271" s="6">
        <f>IF(OR(A271="",I271=""),"",(IF(G271="",TODAY(),G271)-A271+1)*I271*IF(E271="",1,E271))</f>
        <v/>
      </c>
      <c r="K271" s="5" t="n"/>
      <c r="L271" s="5" t="n"/>
    </row>
    <row r="272">
      <c r="A272" s="4" t="n"/>
      <c r="B272" s="5" t="n"/>
      <c r="C272" s="5" t="n"/>
      <c r="D272" s="5" t="n"/>
      <c r="E272" s="6" t="n"/>
      <c r="F272" s="4" t="n"/>
      <c r="G272" s="4" t="n"/>
      <c r="H272" s="5">
        <f>IF(B272="","",IF(G272&lt;&gt;"","반납",IF(AND(F272&lt;&gt;"",F272&lt;TODAY()),"연체","대여 중")))</f>
        <v/>
      </c>
      <c r="I272" s="6" t="n"/>
      <c r="J272" s="6">
        <f>IF(OR(A272="",I272=""),"",(IF(G272="",TODAY(),G272)-A272+1)*I272*IF(E272="",1,E272))</f>
        <v/>
      </c>
      <c r="K272" s="5" t="n"/>
      <c r="L272" s="5" t="n"/>
    </row>
    <row r="273">
      <c r="A273" s="4" t="n"/>
      <c r="B273" s="5" t="n"/>
      <c r="C273" s="5" t="n"/>
      <c r="D273" s="5" t="n"/>
      <c r="E273" s="6" t="n"/>
      <c r="F273" s="4" t="n"/>
      <c r="G273" s="4" t="n"/>
      <c r="H273" s="5">
        <f>IF(B273="","",IF(G273&lt;&gt;"","반납",IF(AND(F273&lt;&gt;"",F273&lt;TODAY()),"연체","대여 중")))</f>
        <v/>
      </c>
      <c r="I273" s="6" t="n"/>
      <c r="J273" s="6">
        <f>IF(OR(A273="",I273=""),"",(IF(G273="",TODAY(),G273)-A273+1)*I273*IF(E273="",1,E273))</f>
        <v/>
      </c>
      <c r="K273" s="5" t="n"/>
      <c r="L273" s="5" t="n"/>
    </row>
    <row r="274">
      <c r="A274" s="4" t="n"/>
      <c r="B274" s="5" t="n"/>
      <c r="C274" s="5" t="n"/>
      <c r="D274" s="5" t="n"/>
      <c r="E274" s="6" t="n"/>
      <c r="F274" s="4" t="n"/>
      <c r="G274" s="4" t="n"/>
      <c r="H274" s="5">
        <f>IF(B274="","",IF(G274&lt;&gt;"","반납",IF(AND(F274&lt;&gt;"",F274&lt;TODAY()),"연체","대여 중")))</f>
        <v/>
      </c>
      <c r="I274" s="6" t="n"/>
      <c r="J274" s="6">
        <f>IF(OR(A274="",I274=""),"",(IF(G274="",TODAY(),G274)-A274+1)*I274*IF(E274="",1,E274))</f>
        <v/>
      </c>
      <c r="K274" s="5" t="n"/>
      <c r="L274" s="5" t="n"/>
    </row>
    <row r="275">
      <c r="A275" s="4" t="n"/>
      <c r="B275" s="5" t="n"/>
      <c r="C275" s="5" t="n"/>
      <c r="D275" s="5" t="n"/>
      <c r="E275" s="6" t="n"/>
      <c r="F275" s="4" t="n"/>
      <c r="G275" s="4" t="n"/>
      <c r="H275" s="5">
        <f>IF(B275="","",IF(G275&lt;&gt;"","반납",IF(AND(F275&lt;&gt;"",F275&lt;TODAY()),"연체","대여 중")))</f>
        <v/>
      </c>
      <c r="I275" s="6" t="n"/>
      <c r="J275" s="6">
        <f>IF(OR(A275="",I275=""),"",(IF(G275="",TODAY(),G275)-A275+1)*I275*IF(E275="",1,E275))</f>
        <v/>
      </c>
      <c r="K275" s="5" t="n"/>
      <c r="L275" s="5" t="n"/>
    </row>
    <row r="276">
      <c r="A276" s="4" t="n"/>
      <c r="B276" s="5" t="n"/>
      <c r="C276" s="5" t="n"/>
      <c r="D276" s="5" t="n"/>
      <c r="E276" s="6" t="n"/>
      <c r="F276" s="4" t="n"/>
      <c r="G276" s="4" t="n"/>
      <c r="H276" s="5">
        <f>IF(B276="","",IF(G276&lt;&gt;"","반납",IF(AND(F276&lt;&gt;"",F276&lt;TODAY()),"연체","대여 중")))</f>
        <v/>
      </c>
      <c r="I276" s="6" t="n"/>
      <c r="J276" s="6">
        <f>IF(OR(A276="",I276=""),"",(IF(G276="",TODAY(),G276)-A276+1)*I276*IF(E276="",1,E276))</f>
        <v/>
      </c>
      <c r="K276" s="5" t="n"/>
      <c r="L276" s="5" t="n"/>
    </row>
    <row r="277">
      <c r="A277" s="4" t="n"/>
      <c r="B277" s="5" t="n"/>
      <c r="C277" s="5" t="n"/>
      <c r="D277" s="5" t="n"/>
      <c r="E277" s="6" t="n"/>
      <c r="F277" s="4" t="n"/>
      <c r="G277" s="4" t="n"/>
      <c r="H277" s="5">
        <f>IF(B277="","",IF(G277&lt;&gt;"","반납",IF(AND(F277&lt;&gt;"",F277&lt;TODAY()),"연체","대여 중")))</f>
        <v/>
      </c>
      <c r="I277" s="6" t="n"/>
      <c r="J277" s="6">
        <f>IF(OR(A277="",I277=""),"",(IF(G277="",TODAY(),G277)-A277+1)*I277*IF(E277="",1,E277))</f>
        <v/>
      </c>
      <c r="K277" s="5" t="n"/>
      <c r="L277" s="5" t="n"/>
    </row>
    <row r="278">
      <c r="A278" s="4" t="n"/>
      <c r="B278" s="5" t="n"/>
      <c r="C278" s="5" t="n"/>
      <c r="D278" s="5" t="n"/>
      <c r="E278" s="6" t="n"/>
      <c r="F278" s="4" t="n"/>
      <c r="G278" s="4" t="n"/>
      <c r="H278" s="5">
        <f>IF(B278="","",IF(G278&lt;&gt;"","반납",IF(AND(F278&lt;&gt;"",F278&lt;TODAY()),"연체","대여 중")))</f>
        <v/>
      </c>
      <c r="I278" s="6" t="n"/>
      <c r="J278" s="6">
        <f>IF(OR(A278="",I278=""),"",(IF(G278="",TODAY(),G278)-A278+1)*I278*IF(E278="",1,E278))</f>
        <v/>
      </c>
      <c r="K278" s="5" t="n"/>
      <c r="L278" s="5" t="n"/>
    </row>
    <row r="279">
      <c r="A279" s="4" t="n"/>
      <c r="B279" s="5" t="n"/>
      <c r="C279" s="5" t="n"/>
      <c r="D279" s="5" t="n"/>
      <c r="E279" s="6" t="n"/>
      <c r="F279" s="4" t="n"/>
      <c r="G279" s="4" t="n"/>
      <c r="H279" s="5">
        <f>IF(B279="","",IF(G279&lt;&gt;"","반납",IF(AND(F279&lt;&gt;"",F279&lt;TODAY()),"연체","대여 중")))</f>
        <v/>
      </c>
      <c r="I279" s="6" t="n"/>
      <c r="J279" s="6">
        <f>IF(OR(A279="",I279=""),"",(IF(G279="",TODAY(),G279)-A279+1)*I279*IF(E279="",1,E279))</f>
        <v/>
      </c>
      <c r="K279" s="5" t="n"/>
      <c r="L279" s="5" t="n"/>
    </row>
    <row r="280">
      <c r="A280" s="4" t="n"/>
      <c r="B280" s="5" t="n"/>
      <c r="C280" s="5" t="n"/>
      <c r="D280" s="5" t="n"/>
      <c r="E280" s="6" t="n"/>
      <c r="F280" s="4" t="n"/>
      <c r="G280" s="4" t="n"/>
      <c r="H280" s="5">
        <f>IF(B280="","",IF(G280&lt;&gt;"","반납",IF(AND(F280&lt;&gt;"",F280&lt;TODAY()),"연체","대여 중")))</f>
        <v/>
      </c>
      <c r="I280" s="6" t="n"/>
      <c r="J280" s="6">
        <f>IF(OR(A280="",I280=""),"",(IF(G280="",TODAY(),G280)-A280+1)*I280*IF(E280="",1,E280))</f>
        <v/>
      </c>
      <c r="K280" s="5" t="n"/>
      <c r="L280" s="5" t="n"/>
    </row>
    <row r="281">
      <c r="A281" s="4" t="n"/>
      <c r="B281" s="5" t="n"/>
      <c r="C281" s="5" t="n"/>
      <c r="D281" s="5" t="n"/>
      <c r="E281" s="6" t="n"/>
      <c r="F281" s="4" t="n"/>
      <c r="G281" s="4" t="n"/>
      <c r="H281" s="5">
        <f>IF(B281="","",IF(G281&lt;&gt;"","반납",IF(AND(F281&lt;&gt;"",F281&lt;TODAY()),"연체","대여 중")))</f>
        <v/>
      </c>
      <c r="I281" s="6" t="n"/>
      <c r="J281" s="6">
        <f>IF(OR(A281="",I281=""),"",(IF(G281="",TODAY(),G281)-A281+1)*I281*IF(E281="",1,E281))</f>
        <v/>
      </c>
      <c r="K281" s="5" t="n"/>
      <c r="L281" s="5" t="n"/>
    </row>
    <row r="282">
      <c r="A282" s="4" t="n"/>
      <c r="B282" s="5" t="n"/>
      <c r="C282" s="5" t="n"/>
      <c r="D282" s="5" t="n"/>
      <c r="E282" s="6" t="n"/>
      <c r="F282" s="4" t="n"/>
      <c r="G282" s="4" t="n"/>
      <c r="H282" s="5">
        <f>IF(B282="","",IF(G282&lt;&gt;"","반납",IF(AND(F282&lt;&gt;"",F282&lt;TODAY()),"연체","대여 중")))</f>
        <v/>
      </c>
      <c r="I282" s="6" t="n"/>
      <c r="J282" s="6">
        <f>IF(OR(A282="",I282=""),"",(IF(G282="",TODAY(),G282)-A282+1)*I282*IF(E282="",1,E282))</f>
        <v/>
      </c>
      <c r="K282" s="5" t="n"/>
      <c r="L282" s="5" t="n"/>
    </row>
    <row r="283">
      <c r="A283" s="4" t="n"/>
      <c r="B283" s="5" t="n"/>
      <c r="C283" s="5" t="n"/>
      <c r="D283" s="5" t="n"/>
      <c r="E283" s="6" t="n"/>
      <c r="F283" s="4" t="n"/>
      <c r="G283" s="4" t="n"/>
      <c r="H283" s="5">
        <f>IF(B283="","",IF(G283&lt;&gt;"","반납",IF(AND(F283&lt;&gt;"",F283&lt;TODAY()),"연체","대여 중")))</f>
        <v/>
      </c>
      <c r="I283" s="6" t="n"/>
      <c r="J283" s="6">
        <f>IF(OR(A283="",I283=""),"",(IF(G283="",TODAY(),G283)-A283+1)*I283*IF(E283="",1,E283))</f>
        <v/>
      </c>
      <c r="K283" s="5" t="n"/>
      <c r="L283" s="5" t="n"/>
    </row>
    <row r="284">
      <c r="A284" s="4" t="n"/>
      <c r="B284" s="5" t="n"/>
      <c r="C284" s="5" t="n"/>
      <c r="D284" s="5" t="n"/>
      <c r="E284" s="6" t="n"/>
      <c r="F284" s="4" t="n"/>
      <c r="G284" s="4" t="n"/>
      <c r="H284" s="5">
        <f>IF(B284="","",IF(G284&lt;&gt;"","반납",IF(AND(F284&lt;&gt;"",F284&lt;TODAY()),"연체","대여 중")))</f>
        <v/>
      </c>
      <c r="I284" s="6" t="n"/>
      <c r="J284" s="6">
        <f>IF(OR(A284="",I284=""),"",(IF(G284="",TODAY(),G284)-A284+1)*I284*IF(E284="",1,E284))</f>
        <v/>
      </c>
      <c r="K284" s="5" t="n"/>
      <c r="L284" s="5" t="n"/>
    </row>
    <row r="285">
      <c r="A285" s="4" t="n"/>
      <c r="B285" s="5" t="n"/>
      <c r="C285" s="5" t="n"/>
      <c r="D285" s="5" t="n"/>
      <c r="E285" s="6" t="n"/>
      <c r="F285" s="4" t="n"/>
      <c r="G285" s="4" t="n"/>
      <c r="H285" s="5">
        <f>IF(B285="","",IF(G285&lt;&gt;"","반납",IF(AND(F285&lt;&gt;"",F285&lt;TODAY()),"연체","대여 중")))</f>
        <v/>
      </c>
      <c r="I285" s="6" t="n"/>
      <c r="J285" s="6">
        <f>IF(OR(A285="",I285=""),"",(IF(G285="",TODAY(),G285)-A285+1)*I285*IF(E285="",1,E285))</f>
        <v/>
      </c>
      <c r="K285" s="5" t="n"/>
      <c r="L285" s="5" t="n"/>
    </row>
    <row r="286">
      <c r="A286" s="4" t="n"/>
      <c r="B286" s="5" t="n"/>
      <c r="C286" s="5" t="n"/>
      <c r="D286" s="5" t="n"/>
      <c r="E286" s="6" t="n"/>
      <c r="F286" s="4" t="n"/>
      <c r="G286" s="4" t="n"/>
      <c r="H286" s="5">
        <f>IF(B286="","",IF(G286&lt;&gt;"","반납",IF(AND(F286&lt;&gt;"",F286&lt;TODAY()),"연체","대여 중")))</f>
        <v/>
      </c>
      <c r="I286" s="6" t="n"/>
      <c r="J286" s="6">
        <f>IF(OR(A286="",I286=""),"",(IF(G286="",TODAY(),G286)-A286+1)*I286*IF(E286="",1,E286))</f>
        <v/>
      </c>
      <c r="K286" s="5" t="n"/>
      <c r="L286" s="5" t="n"/>
    </row>
    <row r="287">
      <c r="A287" s="4" t="n"/>
      <c r="B287" s="5" t="n"/>
      <c r="C287" s="5" t="n"/>
      <c r="D287" s="5" t="n"/>
      <c r="E287" s="6" t="n"/>
      <c r="F287" s="4" t="n"/>
      <c r="G287" s="4" t="n"/>
      <c r="H287" s="5">
        <f>IF(B287="","",IF(G287&lt;&gt;"","반납",IF(AND(F287&lt;&gt;"",F287&lt;TODAY()),"연체","대여 중")))</f>
        <v/>
      </c>
      <c r="I287" s="6" t="n"/>
      <c r="J287" s="6">
        <f>IF(OR(A287="",I287=""),"",(IF(G287="",TODAY(),G287)-A287+1)*I287*IF(E287="",1,E287))</f>
        <v/>
      </c>
      <c r="K287" s="5" t="n"/>
      <c r="L287" s="5" t="n"/>
    </row>
    <row r="288">
      <c r="A288" s="4" t="n"/>
      <c r="B288" s="5" t="n"/>
      <c r="C288" s="5" t="n"/>
      <c r="D288" s="5" t="n"/>
      <c r="E288" s="6" t="n"/>
      <c r="F288" s="4" t="n"/>
      <c r="G288" s="4" t="n"/>
      <c r="H288" s="5">
        <f>IF(B288="","",IF(G288&lt;&gt;"","반납",IF(AND(F288&lt;&gt;"",F288&lt;TODAY()),"연체","대여 중")))</f>
        <v/>
      </c>
      <c r="I288" s="6" t="n"/>
      <c r="J288" s="6">
        <f>IF(OR(A288="",I288=""),"",(IF(G288="",TODAY(),G288)-A288+1)*I288*IF(E288="",1,E288))</f>
        <v/>
      </c>
      <c r="K288" s="5" t="n"/>
      <c r="L288" s="5" t="n"/>
    </row>
    <row r="289">
      <c r="A289" s="4" t="n"/>
      <c r="B289" s="5" t="n"/>
      <c r="C289" s="5" t="n"/>
      <c r="D289" s="5" t="n"/>
      <c r="E289" s="6" t="n"/>
      <c r="F289" s="4" t="n"/>
      <c r="G289" s="4" t="n"/>
      <c r="H289" s="5">
        <f>IF(B289="","",IF(G289&lt;&gt;"","반납",IF(AND(F289&lt;&gt;"",F289&lt;TODAY()),"연체","대여 중")))</f>
        <v/>
      </c>
      <c r="I289" s="6" t="n"/>
      <c r="J289" s="6">
        <f>IF(OR(A289="",I289=""),"",(IF(G289="",TODAY(),G289)-A289+1)*I289*IF(E289="",1,E289))</f>
        <v/>
      </c>
      <c r="K289" s="5" t="n"/>
      <c r="L289" s="5" t="n"/>
    </row>
    <row r="290">
      <c r="A290" s="4" t="n"/>
      <c r="B290" s="5" t="n"/>
      <c r="C290" s="5" t="n"/>
      <c r="D290" s="5" t="n"/>
      <c r="E290" s="6" t="n"/>
      <c r="F290" s="4" t="n"/>
      <c r="G290" s="4" t="n"/>
      <c r="H290" s="5">
        <f>IF(B290="","",IF(G290&lt;&gt;"","반납",IF(AND(F290&lt;&gt;"",F290&lt;TODAY()),"연체","대여 중")))</f>
        <v/>
      </c>
      <c r="I290" s="6" t="n"/>
      <c r="J290" s="6">
        <f>IF(OR(A290="",I290=""),"",(IF(G290="",TODAY(),G290)-A290+1)*I290*IF(E290="",1,E290))</f>
        <v/>
      </c>
      <c r="K290" s="5" t="n"/>
      <c r="L290" s="5" t="n"/>
    </row>
    <row r="291">
      <c r="A291" s="4" t="n"/>
      <c r="B291" s="5" t="n"/>
      <c r="C291" s="5" t="n"/>
      <c r="D291" s="5" t="n"/>
      <c r="E291" s="6" t="n"/>
      <c r="F291" s="4" t="n"/>
      <c r="G291" s="4" t="n"/>
      <c r="H291" s="5">
        <f>IF(B291="","",IF(G291&lt;&gt;"","반납",IF(AND(F291&lt;&gt;"",F291&lt;TODAY()),"연체","대여 중")))</f>
        <v/>
      </c>
      <c r="I291" s="6" t="n"/>
      <c r="J291" s="6">
        <f>IF(OR(A291="",I291=""),"",(IF(G291="",TODAY(),G291)-A291+1)*I291*IF(E291="",1,E291))</f>
        <v/>
      </c>
      <c r="K291" s="5" t="n"/>
      <c r="L291" s="5" t="n"/>
    </row>
    <row r="292">
      <c r="A292" s="4" t="n"/>
      <c r="B292" s="5" t="n"/>
      <c r="C292" s="5" t="n"/>
      <c r="D292" s="5" t="n"/>
      <c r="E292" s="6" t="n"/>
      <c r="F292" s="4" t="n"/>
      <c r="G292" s="4" t="n"/>
      <c r="H292" s="5">
        <f>IF(B292="","",IF(G292&lt;&gt;"","반납",IF(AND(F292&lt;&gt;"",F292&lt;TODAY()),"연체","대여 중")))</f>
        <v/>
      </c>
      <c r="I292" s="6" t="n"/>
      <c r="J292" s="6">
        <f>IF(OR(A292="",I292=""),"",(IF(G292="",TODAY(),G292)-A292+1)*I292*IF(E292="",1,E292))</f>
        <v/>
      </c>
      <c r="K292" s="5" t="n"/>
      <c r="L292" s="5" t="n"/>
    </row>
    <row r="293">
      <c r="A293" s="4" t="n"/>
      <c r="B293" s="5" t="n"/>
      <c r="C293" s="5" t="n"/>
      <c r="D293" s="5" t="n"/>
      <c r="E293" s="6" t="n"/>
      <c r="F293" s="4" t="n"/>
      <c r="G293" s="4" t="n"/>
      <c r="H293" s="5">
        <f>IF(B293="","",IF(G293&lt;&gt;"","반납",IF(AND(F293&lt;&gt;"",F293&lt;TODAY()),"연체","대여 중")))</f>
        <v/>
      </c>
      <c r="I293" s="6" t="n"/>
      <c r="J293" s="6">
        <f>IF(OR(A293="",I293=""),"",(IF(G293="",TODAY(),G293)-A293+1)*I293*IF(E293="",1,E293))</f>
        <v/>
      </c>
      <c r="K293" s="5" t="n"/>
      <c r="L293" s="5" t="n"/>
    </row>
    <row r="294">
      <c r="A294" s="4" t="n"/>
      <c r="B294" s="5" t="n"/>
      <c r="C294" s="5" t="n"/>
      <c r="D294" s="5" t="n"/>
      <c r="E294" s="6" t="n"/>
      <c r="F294" s="4" t="n"/>
      <c r="G294" s="4" t="n"/>
      <c r="H294" s="5">
        <f>IF(B294="","",IF(G294&lt;&gt;"","반납",IF(AND(F294&lt;&gt;"",F294&lt;TODAY()),"연체","대여 중")))</f>
        <v/>
      </c>
      <c r="I294" s="6" t="n"/>
      <c r="J294" s="6">
        <f>IF(OR(A294="",I294=""),"",(IF(G294="",TODAY(),G294)-A294+1)*I294*IF(E294="",1,E294))</f>
        <v/>
      </c>
      <c r="K294" s="5" t="n"/>
      <c r="L294" s="5" t="n"/>
    </row>
    <row r="295">
      <c r="A295" s="4" t="n"/>
      <c r="B295" s="5" t="n"/>
      <c r="C295" s="5" t="n"/>
      <c r="D295" s="5" t="n"/>
      <c r="E295" s="6" t="n"/>
      <c r="F295" s="4" t="n"/>
      <c r="G295" s="4" t="n"/>
      <c r="H295" s="5">
        <f>IF(B295="","",IF(G295&lt;&gt;"","반납",IF(AND(F295&lt;&gt;"",F295&lt;TODAY()),"연체","대여 중")))</f>
        <v/>
      </c>
      <c r="I295" s="6" t="n"/>
      <c r="J295" s="6">
        <f>IF(OR(A295="",I295=""),"",(IF(G295="",TODAY(),G295)-A295+1)*I295*IF(E295="",1,E295))</f>
        <v/>
      </c>
      <c r="K295" s="5" t="n"/>
      <c r="L295" s="5" t="n"/>
    </row>
    <row r="296">
      <c r="A296" s="4" t="n"/>
      <c r="B296" s="5" t="n"/>
      <c r="C296" s="5" t="n"/>
      <c r="D296" s="5" t="n"/>
      <c r="E296" s="6" t="n"/>
      <c r="F296" s="4" t="n"/>
      <c r="G296" s="4" t="n"/>
      <c r="H296" s="5">
        <f>IF(B296="","",IF(G296&lt;&gt;"","반납",IF(AND(F296&lt;&gt;"",F296&lt;TODAY()),"연체","대여 중")))</f>
        <v/>
      </c>
      <c r="I296" s="6" t="n"/>
      <c r="J296" s="6">
        <f>IF(OR(A296="",I296=""),"",(IF(G296="",TODAY(),G296)-A296+1)*I296*IF(E296="",1,E296))</f>
        <v/>
      </c>
      <c r="K296" s="5" t="n"/>
      <c r="L296" s="5" t="n"/>
    </row>
    <row r="297">
      <c r="A297" s="4" t="n"/>
      <c r="B297" s="5" t="n"/>
      <c r="C297" s="5" t="n"/>
      <c r="D297" s="5" t="n"/>
      <c r="E297" s="6" t="n"/>
      <c r="F297" s="4" t="n"/>
      <c r="G297" s="4" t="n"/>
      <c r="H297" s="5">
        <f>IF(B297="","",IF(G297&lt;&gt;"","반납",IF(AND(F297&lt;&gt;"",F297&lt;TODAY()),"연체","대여 중")))</f>
        <v/>
      </c>
      <c r="I297" s="6" t="n"/>
      <c r="J297" s="6">
        <f>IF(OR(A297="",I297=""),"",(IF(G297="",TODAY(),G297)-A297+1)*I297*IF(E297="",1,E297))</f>
        <v/>
      </c>
      <c r="K297" s="5" t="n"/>
      <c r="L297" s="5" t="n"/>
    </row>
    <row r="298">
      <c r="A298" s="4" t="n"/>
      <c r="B298" s="5" t="n"/>
      <c r="C298" s="5" t="n"/>
      <c r="D298" s="5" t="n"/>
      <c r="E298" s="6" t="n"/>
      <c r="F298" s="4" t="n"/>
      <c r="G298" s="4" t="n"/>
      <c r="H298" s="5">
        <f>IF(B298="","",IF(G298&lt;&gt;"","반납",IF(AND(F298&lt;&gt;"",F298&lt;TODAY()),"연체","대여 중")))</f>
        <v/>
      </c>
      <c r="I298" s="6" t="n"/>
      <c r="J298" s="6">
        <f>IF(OR(A298="",I298=""),"",(IF(G298="",TODAY(),G298)-A298+1)*I298*IF(E298="",1,E298))</f>
        <v/>
      </c>
      <c r="K298" s="5" t="n"/>
      <c r="L298" s="5" t="n"/>
    </row>
    <row r="299">
      <c r="A299" s="4" t="n"/>
      <c r="B299" s="5" t="n"/>
      <c r="C299" s="5" t="n"/>
      <c r="D299" s="5" t="n"/>
      <c r="E299" s="6" t="n"/>
      <c r="F299" s="4" t="n"/>
      <c r="G299" s="4" t="n"/>
      <c r="H299" s="5">
        <f>IF(B299="","",IF(G299&lt;&gt;"","반납",IF(AND(F299&lt;&gt;"",F299&lt;TODAY()),"연체","대여 중")))</f>
        <v/>
      </c>
      <c r="I299" s="6" t="n"/>
      <c r="J299" s="6">
        <f>IF(OR(A299="",I299=""),"",(IF(G299="",TODAY(),G299)-A299+1)*I299*IF(E299="",1,E299))</f>
        <v/>
      </c>
      <c r="K299" s="5" t="n"/>
      <c r="L299" s="5" t="n"/>
    </row>
    <row r="300">
      <c r="A300" s="4" t="n"/>
      <c r="B300" s="5" t="n"/>
      <c r="C300" s="5" t="n"/>
      <c r="D300" s="5" t="n"/>
      <c r="E300" s="6" t="n"/>
      <c r="F300" s="4" t="n"/>
      <c r="G300" s="4" t="n"/>
      <c r="H300" s="5">
        <f>IF(B300="","",IF(G300&lt;&gt;"","반납",IF(AND(F300&lt;&gt;"",F300&lt;TODAY()),"연체","대여 중")))</f>
        <v/>
      </c>
      <c r="I300" s="6" t="n"/>
      <c r="J300" s="6">
        <f>IF(OR(A300="",I300=""),"",(IF(G300="",TODAY(),G300)-A300+1)*I300*IF(E300="",1,E300))</f>
        <v/>
      </c>
      <c r="K300" s="5" t="n"/>
      <c r="L300" s="5" t="n"/>
    </row>
    <row r="301">
      <c r="A301" s="4" t="n"/>
      <c r="B301" s="5" t="n"/>
      <c r="C301" s="5" t="n"/>
      <c r="D301" s="5" t="n"/>
      <c r="E301" s="6" t="n"/>
      <c r="F301" s="4" t="n"/>
      <c r="G301" s="4" t="n"/>
      <c r="H301" s="5">
        <f>IF(B301="","",IF(G301&lt;&gt;"","반납",IF(AND(F301&lt;&gt;"",F301&lt;TODAY()),"연체","대여 중")))</f>
        <v/>
      </c>
      <c r="I301" s="6" t="n"/>
      <c r="J301" s="6">
        <f>IF(OR(A301="",I301=""),"",(IF(G301="",TODAY(),G301)-A301+1)*I301*IF(E301="",1,E301))</f>
        <v/>
      </c>
      <c r="K301" s="5" t="n"/>
      <c r="L301" s="5" t="n"/>
    </row>
    <row r="302">
      <c r="A302" s="4" t="n"/>
      <c r="B302" s="5" t="n"/>
      <c r="C302" s="5" t="n"/>
      <c r="D302" s="5" t="n"/>
      <c r="E302" s="6" t="n"/>
      <c r="F302" s="4" t="n"/>
      <c r="G302" s="4" t="n"/>
      <c r="H302" s="5">
        <f>IF(B302="","",IF(G302&lt;&gt;"","반납",IF(AND(F302&lt;&gt;"",F302&lt;TODAY()),"연체","대여 중")))</f>
        <v/>
      </c>
      <c r="I302" s="6" t="n"/>
      <c r="J302" s="6">
        <f>IF(OR(A302="",I302=""),"",(IF(G302="",TODAY(),G302)-A302+1)*I302*IF(E302="",1,E302))</f>
        <v/>
      </c>
      <c r="K302" s="5" t="n"/>
      <c r="L302" s="5" t="n"/>
    </row>
    <row r="303">
      <c r="A303" s="4" t="n"/>
      <c r="B303" s="5" t="n"/>
      <c r="C303" s="5" t="n"/>
      <c r="D303" s="5" t="n"/>
      <c r="E303" s="6" t="n"/>
      <c r="F303" s="4" t="n"/>
      <c r="G303" s="4" t="n"/>
      <c r="H303" s="5">
        <f>IF(B303="","",IF(G303&lt;&gt;"","반납",IF(AND(F303&lt;&gt;"",F303&lt;TODAY()),"연체","대여 중")))</f>
        <v/>
      </c>
      <c r="I303" s="6" t="n"/>
      <c r="J303" s="6">
        <f>IF(OR(A303="",I303=""),"",(IF(G303="",TODAY(),G303)-A303+1)*I303*IF(E303="",1,E303))</f>
        <v/>
      </c>
      <c r="K303" s="5" t="n"/>
      <c r="L303" s="5" t="n"/>
    </row>
    <row r="304">
      <c r="A304" s="4" t="n"/>
      <c r="B304" s="5" t="n"/>
      <c r="C304" s="5" t="n"/>
      <c r="D304" s="5" t="n"/>
      <c r="E304" s="6" t="n"/>
      <c r="F304" s="4" t="n"/>
      <c r="G304" s="4" t="n"/>
      <c r="H304" s="5">
        <f>IF(B304="","",IF(G304&lt;&gt;"","반납",IF(AND(F304&lt;&gt;"",F304&lt;TODAY()),"연체","대여 중")))</f>
        <v/>
      </c>
      <c r="I304" s="6" t="n"/>
      <c r="J304" s="6">
        <f>IF(OR(A304="",I304=""),"",(IF(G304="",TODAY(),G304)-A304+1)*I304*IF(E304="",1,E304))</f>
        <v/>
      </c>
      <c r="K304" s="5" t="n"/>
      <c r="L304" s="5" t="n"/>
    </row>
  </sheetData>
  <mergeCells count="2">
    <mergeCell ref="A2:L2"/>
    <mergeCell ref="A1:F1"/>
  </mergeCells>
  <dataValidations count="1">
    <dataValidation sqref="K5:K304" showDropDown="0" showInputMessage="0" showErrorMessage="1" allowBlank="1" errorTitle="목록에서 고르세요" error="이 칸은 목록(미입금·입금) 중 하나만 들어갑니다." type="list">
      <formula1>"미입금,입금"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물건이 나갈 때 한 줄. 대여일·고객·연락처·품목(차량·장비)·수량·반납 예정일을 적고 일 단가를 넣습니다. 입금은 "미입금"으로 둡니다.</t>
        </is>
      </c>
    </row>
    <row r="4">
      <c r="A4" s="10" t="inlineStr">
        <is>
          <t>2. 상태는 자동입니다. 반납일이 비어 있고 예정일이 안 지났으면 "대여 중", 예정일이 지났으면 "연체", 반납일을 적으면 "반납"으로 바뀝니다.</t>
        </is>
      </c>
    </row>
    <row r="5">
      <c r="A5" s="10" t="inlineStr">
        <is>
          <t>3. 대여 금액은 (반납일 또는 오늘 − 대여일 + 1)×일 단가×수량으로 자동 계산됩니다. 반납 전에는 오늘 기준으로 지금까지의 금액이 보입니다.</t>
        </is>
      </c>
    </row>
    <row r="6">
      <c r="A6" s="10" t="inlineStr">
        <is>
          <t>4. 돈을 받으면 입금 칸을 "입금"으로 바꿉니다. 요약에 대여 중·연체·반납 건수, 미입금 건수, 대여 금액 합계가 모입니다.</t>
        </is>
      </c>
    </row>
    <row r="7">
      <c r="A7" s="10" t="inlineStr">
        <is>
          <t>5. 매일 아침 상태 칸으로 "연체"만 필터해 연락하고, 월말에 고객 칸으로 필터해 렌트 정산서를 만듭니다.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2026-11-03T10:05:09Z</dcterms:created>
  <dcterms:modified xmlns:dcterms="http://purl.org/dc/terms/" xmlns:xsi="http://www.w3.org/2001/XMLSchema-instance" xsi:type="dcterms:W3CDTF">2026-11-03T10:05:09Z</dcterms:modified>
</cp:coreProperties>
</file>